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 activeTab="1"/>
  </bookViews>
  <sheets>
    <sheet name="8栋" sheetId="1" r:id="rId1"/>
    <sheet name="1栋、2栋、3栋" sheetId="2" r:id="rId2"/>
  </sheets>
  <definedNames>
    <definedName name="_xlnm._FilterDatabase" localSheetId="1" hidden="1">'1栋、2栋、3栋'!$A$7:$O$70</definedName>
    <definedName name="_xlnm.Print_Titles" localSheetId="1">'1栋、2栋、3栋'!$A$7:$O$7</definedName>
  </definedNames>
  <calcPr calcId="144525"/>
</workbook>
</file>

<file path=xl/sharedStrings.xml><?xml version="1.0" encoding="utf-8"?>
<sst xmlns="http://schemas.openxmlformats.org/spreadsheetml/2006/main" count="458" uniqueCount="169">
  <si>
    <t>商品房销售价目表（调整）</t>
  </si>
  <si>
    <r>
      <rPr>
        <sz val="14"/>
        <rFont val="仿宋_GB2312"/>
        <charset val="134"/>
      </rPr>
      <t>房地产开发企业名称或中介服务机构名称：</t>
    </r>
    <r>
      <rPr>
        <u/>
        <sz val="14"/>
        <rFont val="仿宋_GB2312"/>
        <charset val="134"/>
      </rPr>
      <t xml:space="preserve"> 佛冈县碧峰房地产开发有限公司</t>
    </r>
  </si>
  <si>
    <t>项目名称：</t>
  </si>
  <si>
    <t>碧桂园鹤鸣洲</t>
  </si>
  <si>
    <t>地址：</t>
  </si>
  <si>
    <t>佛冈县汤塘镇环湖东路1号碧桂园鹤鸣洲项目</t>
  </si>
  <si>
    <t>销售价格备案编号：[2026]051号</t>
  </si>
  <si>
    <t>日期：</t>
  </si>
  <si>
    <t>序号</t>
  </si>
  <si>
    <t>幢（栋）号</t>
  </si>
  <si>
    <t>房号</t>
  </si>
  <si>
    <t>楼层</t>
  </si>
  <si>
    <t>户型</t>
  </si>
  <si>
    <t>层高（m）</t>
  </si>
  <si>
    <r>
      <rPr>
        <sz val="14"/>
        <rFont val="仿宋_GB2312"/>
        <charset val="134"/>
      </rPr>
      <t>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</si>
  <si>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rPr>
        <sz val="14"/>
        <rFont val="仿宋_GB2312"/>
        <charset val="134"/>
      </rPr>
      <t>分摊的共有建筑面积（m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</si>
  <si>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rPr>
        <sz val="14"/>
        <rFont val="仿宋_GB2312"/>
        <charset val="134"/>
      </rPr>
      <t>套内建筑面积（m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</si>
  <si>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rPr>
        <sz val="14"/>
        <rFont val="仿宋_GB2312"/>
        <charset val="134"/>
      </rPr>
      <t>原建筑面积单价（元/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</si>
  <si>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r>
      <rPr>
        <sz val="14"/>
        <rFont val="仿宋_GB2312"/>
        <charset val="134"/>
      </rPr>
      <t>现建筑面积单价（元/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</si>
  <si>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t>原总售价（元）</t>
  </si>
  <si>
    <t>现总售价（元）</t>
  </si>
  <si>
    <t>销售状态</t>
  </si>
  <si>
    <t>备注</t>
  </si>
  <si>
    <t>佛冈县汤塘镇环湖东路1号鹤鸣洲温泉度假村8栋03房</t>
  </si>
  <si>
    <t>03</t>
  </si>
  <si>
    <t>01</t>
  </si>
  <si>
    <t>四房两厅四卫</t>
  </si>
  <si>
    <t>首层3.5米、二层3.15米，三层3米</t>
  </si>
  <si>
    <t>未售</t>
  </si>
  <si>
    <t>毛坯交付</t>
  </si>
  <si>
    <t>本楼栋总面积/均价</t>
  </si>
  <si>
    <t>-</t>
  </si>
  <si>
    <t>本栋待销售住宅共1套。本次办理销售住宅1套，销售住宅总建筑面积：152.55㎡，套内面积：152.55㎡，分摊面积：0㎡，销售均价：14827.43元/㎡（建筑面积）、14827.43元/㎡（套内建筑面积）</t>
  </si>
  <si>
    <t>注：1、销售价格构成包括合理的开发建设成本、费用、税金和利润等。与商品房配套建设的各项基础设施，包括供水、供电、供气、通讯、有线电视、安全监控系统、信报箱等建设费用，一律计入开发建设成本，不得在房价外另行收取。</t>
  </si>
  <si>
    <t xml:space="preserve">    2、建筑面积=套内建筑面积+分摊的共有建筑面积。</t>
  </si>
  <si>
    <t>监制机关：</t>
  </si>
  <si>
    <t>企业物价员：</t>
  </si>
  <si>
    <t>价格举报投诉电话：12345</t>
  </si>
  <si>
    <t>企业投诉电话：</t>
  </si>
  <si>
    <r>
      <rPr>
        <sz val="14"/>
        <rFont val="仿宋_GB2312"/>
        <charset val="134"/>
      </rPr>
      <t>房地产开发企业名称或中介服务机构名称：</t>
    </r>
    <r>
      <rPr>
        <u/>
        <sz val="14"/>
        <rFont val="仿宋_GB2312"/>
        <charset val="134"/>
      </rPr>
      <t xml:space="preserve"> 佛冈县碧峰房地产开发有限公司</t>
    </r>
  </si>
  <si>
    <r>
      <rPr>
        <sz val="14"/>
        <rFont val="仿宋_GB2312"/>
        <charset val="134"/>
      </rPr>
      <t>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</si>
  <si>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rPr>
        <sz val="14"/>
        <rFont val="仿宋_GB2312"/>
        <charset val="134"/>
      </rPr>
      <t>分摊的共有建筑面积（m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</si>
  <si>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rPr>
        <sz val="14"/>
        <rFont val="仿宋_GB2312"/>
        <charset val="134"/>
      </rPr>
      <t>套内建筑面积（m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</si>
  <si>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rPr>
        <sz val="14"/>
        <rFont val="仿宋_GB2312"/>
        <charset val="134"/>
      </rPr>
      <t>原建筑面积单价（元/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</si>
  <si>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r>
      <rPr>
        <sz val="14"/>
        <rFont val="仿宋_GB2312"/>
        <charset val="134"/>
      </rPr>
      <t>现建筑面积单价（元/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</si>
  <si>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t>佛冈县汤塘镇环湖东路1号鹤鸣洲温泉度假村1栋1401房</t>
  </si>
  <si>
    <t>1401</t>
  </si>
  <si>
    <t>14</t>
  </si>
  <si>
    <t>两房两厅一卫</t>
  </si>
  <si>
    <t>2.9米</t>
  </si>
  <si>
    <t>佛冈县汤塘镇环湖东路1号鹤鸣洲温泉度假村2栋501房</t>
  </si>
  <si>
    <t>501</t>
  </si>
  <si>
    <t>5</t>
  </si>
  <si>
    <t>佛冈县汤塘镇环湖东路1号鹤鸣洲温泉度假村3栋1119房</t>
  </si>
  <si>
    <t>1119</t>
  </si>
  <si>
    <t>11</t>
  </si>
  <si>
    <t>一房一厅一卫</t>
  </si>
  <si>
    <t>佛冈县汤塘镇环湖东路1号鹤鸣洲温泉度假村3栋1123房</t>
  </si>
  <si>
    <t>1123</t>
  </si>
  <si>
    <t>佛冈县汤塘镇环湖东路1号鹤鸣洲温泉度假村3栋1124房</t>
  </si>
  <si>
    <t>1124</t>
  </si>
  <si>
    <t>佛冈县汤塘镇环湖东路1号鹤鸣洲温泉度假村3栋1125房</t>
  </si>
  <si>
    <t>1125</t>
  </si>
  <si>
    <t>佛冈县汤塘镇环湖东路1号鹤鸣洲温泉度假村3栋1214房</t>
  </si>
  <si>
    <t>1214</t>
  </si>
  <si>
    <t>12</t>
  </si>
  <si>
    <t>佛冈县汤塘镇环湖东路1号鹤鸣洲温泉度假村3栋1219房</t>
  </si>
  <si>
    <t>1219</t>
  </si>
  <si>
    <t>佛冈县汤塘镇环湖东路1号鹤鸣洲温泉度假村3栋1221房</t>
  </si>
  <si>
    <t>1221</t>
  </si>
  <si>
    <t>佛冈县汤塘镇环湖东路1号鹤鸣洲温泉度假村3栋1223房</t>
  </si>
  <si>
    <t>1223</t>
  </si>
  <si>
    <t>佛冈县汤塘镇环湖东路1号鹤鸣洲温泉度假村3栋1224房</t>
  </si>
  <si>
    <t>1224</t>
  </si>
  <si>
    <t>佛冈县汤塘镇环湖东路1号鹤鸣洲温泉度假村3栋1225房</t>
  </si>
  <si>
    <t>1225</t>
  </si>
  <si>
    <t>佛冈县汤塘镇环湖东路1号鹤鸣洲温泉度假村3栋1321房</t>
  </si>
  <si>
    <t>1321</t>
  </si>
  <si>
    <t>13</t>
  </si>
  <si>
    <t>佛冈县汤塘镇环湖东路1号鹤鸣洲温泉度假村3栋1323房</t>
  </si>
  <si>
    <t>1323</t>
  </si>
  <si>
    <t>佛冈县汤塘镇环湖东路1号鹤鸣洲温泉度假村3栋1325房</t>
  </si>
  <si>
    <t>1325</t>
  </si>
  <si>
    <t>佛冈县汤塘镇环湖东路1号鹤鸣洲温泉度假村3栋1414房</t>
  </si>
  <si>
    <t>1414</t>
  </si>
  <si>
    <t>佛冈县汤塘镇环湖东路1号鹤鸣洲温泉度假村3栋1416房</t>
  </si>
  <si>
    <t>1416</t>
  </si>
  <si>
    <t>佛冈县汤塘镇环湖东路1号鹤鸣洲温泉度假村3栋1418房</t>
  </si>
  <si>
    <t>1418</t>
  </si>
  <si>
    <t>佛冈县汤塘镇环湖东路1号鹤鸣洲温泉度假村3栋1420房</t>
  </si>
  <si>
    <t>1420</t>
  </si>
  <si>
    <t>佛冈县汤塘镇环湖东路1号鹤鸣洲温泉度假村3栋1422房</t>
  </si>
  <si>
    <t>1422</t>
  </si>
  <si>
    <t>佛冈县汤塘镇环湖东路1号鹤鸣洲温泉度假村3栋1423房</t>
  </si>
  <si>
    <t>1423</t>
  </si>
  <si>
    <t>佛冈县汤塘镇环湖东路1号鹤鸣洲温泉度假村3栋1424房</t>
  </si>
  <si>
    <t>1424</t>
  </si>
  <si>
    <t>佛冈县汤塘镇环湖东路1号鹤鸣洲温泉度假村3栋1425房</t>
  </si>
  <si>
    <t>1425</t>
  </si>
  <si>
    <t>佛冈县汤塘镇环湖东路1号鹤鸣洲温泉度假村3栋1514房</t>
  </si>
  <si>
    <t>1514</t>
  </si>
  <si>
    <t>15</t>
  </si>
  <si>
    <t>佛冈县汤塘镇环湖东路1号鹤鸣洲温泉度假村3栋1519房</t>
  </si>
  <si>
    <t>1519</t>
  </si>
  <si>
    <t>佛冈县汤塘镇环湖东路1号鹤鸣洲温泉度假村3栋1520房</t>
  </si>
  <si>
    <t>1520</t>
  </si>
  <si>
    <t>佛冈县汤塘镇环湖东路1号鹤鸣洲温泉度假村3栋1521房</t>
  </si>
  <si>
    <t>1521</t>
  </si>
  <si>
    <t>佛冈县汤塘镇环湖东路1号鹤鸣洲温泉度假村3栋1523房</t>
  </si>
  <si>
    <t>1523</t>
  </si>
  <si>
    <t>佛冈县汤塘镇环湖东路1号鹤鸣洲温泉度假村3栋1524房</t>
  </si>
  <si>
    <t>1524</t>
  </si>
  <si>
    <t>佛冈县汤塘镇环湖东路1号鹤鸣洲温泉度假村3栋1525房</t>
  </si>
  <si>
    <t>1525</t>
  </si>
  <si>
    <t>佛冈县汤塘镇环湖东路1号鹤鸣洲温泉度假村3栋1614房</t>
  </si>
  <si>
    <t>1614</t>
  </si>
  <si>
    <t>16</t>
  </si>
  <si>
    <t>佛冈县汤塘镇环湖东路1号鹤鸣洲温泉度假村3栋1618房</t>
  </si>
  <si>
    <t>1618</t>
  </si>
  <si>
    <t>佛冈县汤塘镇环湖东路1号鹤鸣洲温泉度假村3栋1619房</t>
  </si>
  <si>
    <t>1619</t>
  </si>
  <si>
    <t>佛冈县汤塘镇环湖东路1号鹤鸣洲温泉度假村3栋1620房</t>
  </si>
  <si>
    <t>1620</t>
  </si>
  <si>
    <t>佛冈县汤塘镇环湖东路1号鹤鸣洲温泉度假村3栋1621房</t>
  </si>
  <si>
    <t>1621</t>
  </si>
  <si>
    <t>佛冈县汤塘镇环湖东路1号鹤鸣洲温泉度假村3栋1622房</t>
  </si>
  <si>
    <t>1622</t>
  </si>
  <si>
    <t>佛冈县汤塘镇环湖东路1号鹤鸣洲温泉度假村3栋1623房</t>
  </si>
  <si>
    <t>1623</t>
  </si>
  <si>
    <t>佛冈县汤塘镇环湖东路1号鹤鸣洲温泉度假村3栋1624房</t>
  </si>
  <si>
    <t>1624</t>
  </si>
  <si>
    <t>佛冈县汤塘镇环湖东路1号鹤鸣洲温泉度假村3栋1625房</t>
  </si>
  <si>
    <t>1625</t>
  </si>
  <si>
    <t>佛冈县汤塘镇环湖东路1号鹤鸣洲温泉度假村3栋1704房</t>
  </si>
  <si>
    <t>1704</t>
  </si>
  <si>
    <t>17</t>
  </si>
  <si>
    <t>佛冈县汤塘镇环湖东路1号鹤鸣洲温泉度假村3栋1708房</t>
  </si>
  <si>
    <t>1708</t>
  </si>
  <si>
    <t>佛冈县汤塘镇环湖东路1号鹤鸣洲温泉度假村3栋1710房</t>
  </si>
  <si>
    <t>1710</t>
  </si>
  <si>
    <t>佛冈县汤塘镇环湖东路1号鹤鸣洲温泉度假村3栋1712房</t>
  </si>
  <si>
    <t>1712</t>
  </si>
  <si>
    <t>佛冈县汤塘镇环湖东路1号鹤鸣洲温泉度假村3栋1714房</t>
  </si>
  <si>
    <t>1714</t>
  </si>
  <si>
    <t>佛冈县汤塘镇环湖东路1号鹤鸣洲温泉度假村3栋1716房</t>
  </si>
  <si>
    <t>1716</t>
  </si>
  <si>
    <t>佛冈县汤塘镇环湖东路1号鹤鸣洲温泉度假村3栋1718房</t>
  </si>
  <si>
    <t>1718</t>
  </si>
  <si>
    <t>佛冈县汤塘镇环湖东路1号鹤鸣洲温泉度假村3栋1719房</t>
  </si>
  <si>
    <t>1719</t>
  </si>
  <si>
    <t>佛冈县汤塘镇环湖东路1号鹤鸣洲温泉度假村3栋1720房</t>
  </si>
  <si>
    <t>1720</t>
  </si>
  <si>
    <t>佛冈县汤塘镇环湖东路1号鹤鸣洲温泉度假村3栋1721房</t>
  </si>
  <si>
    <t>1721</t>
  </si>
  <si>
    <t>佛冈县汤塘镇环湖东路1号鹤鸣洲温泉度假村3栋1722房</t>
  </si>
  <si>
    <t>1722</t>
  </si>
  <si>
    <t>佛冈县汤塘镇环湖东路1号鹤鸣洲温泉度假村3栋1723房</t>
  </si>
  <si>
    <t>1723</t>
  </si>
  <si>
    <t>佛冈县汤塘镇环湖东路1号鹤鸣洲温泉度假村3栋1724房</t>
  </si>
  <si>
    <t>1724</t>
  </si>
  <si>
    <t>佛冈县汤塘镇环湖东路1号鹤鸣洲温泉度假村3栋1725房</t>
  </si>
  <si>
    <t>1725</t>
  </si>
  <si>
    <t>佛冈县汤塘镇环湖东路1号鹤鸣洲温泉度假村3栋313房</t>
  </si>
  <si>
    <t>313</t>
  </si>
  <si>
    <t>3</t>
  </si>
  <si>
    <t>佛冈县汤塘镇环湖东路1号鹤鸣洲温泉度假村3栋822房</t>
  </si>
  <si>
    <t>822</t>
  </si>
  <si>
    <t>8</t>
  </si>
  <si>
    <t>本栋待销售住宅共55套。本次办理销售住宅55套，销售住宅总建筑面积：2384.35㎡，套内面积：1904.41㎡，分摊面积：479.94㎡，销售均价：8985.57元/㎡（建筑面积）、11250.07元/㎡（套内建筑面积）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</si>
</sst>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4"/>
      <name val="仿宋_GB2312"/>
      <charset val="134"/>
    </font>
    <font>
      <vertAlign val="superscript"/>
      <sz val="14"/>
      <name val="仿宋_GB2312"/>
      <charset val="134"/>
    </font>
    <font>
      <u/>
      <sz val="14"/>
      <name val="仿宋_GB2312"/>
      <charset val="134"/>
    </font>
    <font>
      <vertAlign val="superscript"/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31" fontId="6" fillId="0" borderId="0" xfId="0" applyNumberFormat="1" applyFont="1" applyFill="1" applyBorder="1" applyAlignment="1">
      <alignment horizontal="left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6"/>
  <sheetViews>
    <sheetView workbookViewId="0">
      <selection activeCell="F19" sqref="F19"/>
    </sheetView>
  </sheetViews>
  <sheetFormatPr defaultColWidth="8.7" defaultRowHeight="14.25"/>
  <cols>
    <col min="1" max="1" width="8.2" style="1" customWidth="1"/>
    <col min="2" max="2" width="59.125" style="1" customWidth="1"/>
    <col min="3" max="3" width="8.4" style="1" customWidth="1"/>
    <col min="4" max="4" width="7.1" style="1" customWidth="1"/>
    <col min="5" max="5" width="16.7" style="1" customWidth="1"/>
    <col min="6" max="6" width="22.4" style="1" customWidth="1"/>
    <col min="7" max="9" width="13" style="1" customWidth="1"/>
    <col min="10" max="13" width="13.7" style="1" customWidth="1"/>
    <col min="14" max="14" width="13" style="1" customWidth="1"/>
    <col min="15" max="15" width="13.4" style="1" customWidth="1"/>
    <col min="16" max="16384" width="8.7" style="23"/>
  </cols>
  <sheetData>
    <row r="1" s="1" customFormat="1"/>
    <row r="2" s="1" customFormat="1" ht="24" spans="2:1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spans="2:1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="1" customFormat="1" ht="18.75" spans="1:15">
      <c r="A4" s="25" t="s">
        <v>1</v>
      </c>
      <c r="B4" s="25"/>
      <c r="C4" s="25"/>
      <c r="D4" s="25"/>
      <c r="E4" s="25"/>
      <c r="F4" s="25"/>
      <c r="G4" s="25"/>
      <c r="H4" s="25"/>
      <c r="I4" s="5"/>
      <c r="J4" s="5"/>
      <c r="K4" s="17" t="s">
        <v>2</v>
      </c>
      <c r="L4" s="17" t="s">
        <v>3</v>
      </c>
      <c r="M4" s="17"/>
      <c r="N4" s="17"/>
      <c r="O4" s="17"/>
    </row>
    <row r="5" s="1" customFormat="1" ht="18.75" spans="1:15">
      <c r="A5" s="5"/>
      <c r="B5" s="17"/>
      <c r="C5" s="17"/>
      <c r="D5" s="17"/>
      <c r="E5" s="17"/>
      <c r="F5" s="17"/>
      <c r="G5" s="17"/>
      <c r="H5" s="25"/>
      <c r="I5" s="25"/>
      <c r="J5" s="25"/>
      <c r="K5" s="25" t="s">
        <v>4</v>
      </c>
      <c r="L5" s="17" t="s">
        <v>5</v>
      </c>
      <c r="M5" s="17"/>
      <c r="N5" s="17"/>
      <c r="O5" s="17"/>
    </row>
    <row r="6" s="1" customFormat="1" ht="18.75" spans="1:15">
      <c r="A6" s="7" t="s">
        <v>6</v>
      </c>
      <c r="B6" s="7"/>
      <c r="C6" s="7"/>
      <c r="D6" s="7"/>
      <c r="E6" s="7"/>
      <c r="F6" s="7"/>
      <c r="G6" s="7"/>
      <c r="H6" s="7"/>
      <c r="I6" s="5"/>
      <c r="J6" s="5"/>
      <c r="K6" s="17" t="s">
        <v>7</v>
      </c>
      <c r="L6" s="18">
        <v>46127</v>
      </c>
      <c r="M6" s="17"/>
      <c r="N6" s="17"/>
      <c r="O6" s="17"/>
    </row>
    <row r="7" s="1" customFormat="1" ht="60" customHeight="1" spans="1:15">
      <c r="A7" s="11" t="s">
        <v>8</v>
      </c>
      <c r="B7" s="26" t="s">
        <v>9</v>
      </c>
      <c r="C7" s="27" t="s">
        <v>10</v>
      </c>
      <c r="D7" s="27" t="s">
        <v>11</v>
      </c>
      <c r="E7" s="27" t="s">
        <v>12</v>
      </c>
      <c r="F7" s="27" t="s">
        <v>13</v>
      </c>
      <c r="G7" s="27" t="s">
        <v>14</v>
      </c>
      <c r="H7" s="27" t="s">
        <v>15</v>
      </c>
      <c r="I7" s="27" t="s">
        <v>16</v>
      </c>
      <c r="J7" s="27" t="s">
        <v>17</v>
      </c>
      <c r="K7" s="27" t="s">
        <v>18</v>
      </c>
      <c r="L7" s="27" t="s">
        <v>19</v>
      </c>
      <c r="M7" s="27" t="s">
        <v>20</v>
      </c>
      <c r="N7" s="27" t="s">
        <v>21</v>
      </c>
      <c r="O7" s="27" t="s">
        <v>22</v>
      </c>
    </row>
    <row r="8" s="1" customFormat="1" ht="60" customHeight="1" spans="1:15">
      <c r="A8" s="11">
        <v>1</v>
      </c>
      <c r="B8" s="11" t="s">
        <v>23</v>
      </c>
      <c r="C8" s="28" t="s">
        <v>24</v>
      </c>
      <c r="D8" s="11" t="s">
        <v>25</v>
      </c>
      <c r="E8" s="29" t="s">
        <v>26</v>
      </c>
      <c r="F8" s="27" t="s">
        <v>27</v>
      </c>
      <c r="G8" s="11">
        <v>152.55</v>
      </c>
      <c r="H8" s="29">
        <f>G8-I8</f>
        <v>0</v>
      </c>
      <c r="I8" s="11">
        <v>152.55</v>
      </c>
      <c r="J8" s="19">
        <f>L8/G8</f>
        <v>14122.707309079</v>
      </c>
      <c r="K8" s="19">
        <f>M8/G8</f>
        <v>14827.4336283186</v>
      </c>
      <c r="L8" s="19">
        <v>2154419</v>
      </c>
      <c r="M8" s="19">
        <f>ROUND(L8*1.0499,0)</f>
        <v>2261925</v>
      </c>
      <c r="N8" s="29" t="s">
        <v>28</v>
      </c>
      <c r="O8" s="29" t="s">
        <v>29</v>
      </c>
    </row>
    <row r="9" s="1" customFormat="1" ht="34.2" customHeight="1" spans="1:15">
      <c r="A9" s="11" t="s">
        <v>30</v>
      </c>
      <c r="B9" s="29"/>
      <c r="C9" s="29"/>
      <c r="D9" s="29"/>
      <c r="E9" s="29"/>
      <c r="F9" s="29"/>
      <c r="G9" s="11">
        <f>SUM(G8:G8)</f>
        <v>152.55</v>
      </c>
      <c r="H9" s="11">
        <f>SUM(H8:H8)</f>
        <v>0</v>
      </c>
      <c r="I9" s="11">
        <f>SUM(I8:I8)</f>
        <v>152.55</v>
      </c>
      <c r="J9" s="19">
        <f>ROUND(L9/G9,2)</f>
        <v>14122.71</v>
      </c>
      <c r="K9" s="19">
        <f>M9/G9</f>
        <v>14827.4336283186</v>
      </c>
      <c r="L9" s="19">
        <f>SUM(L8:L8)</f>
        <v>2154419</v>
      </c>
      <c r="M9" s="19">
        <f>SUM(M8:M8)</f>
        <v>2261925</v>
      </c>
      <c r="N9" s="29" t="s">
        <v>31</v>
      </c>
      <c r="O9" s="29" t="s">
        <v>31</v>
      </c>
    </row>
    <row r="10" s="1" customFormat="1" ht="33.6" customHeight="1" spans="1:15">
      <c r="A10" s="14" t="s">
        <v>32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</row>
    <row r="11" s="1" customFormat="1" ht="38" customHeight="1" spans="1:15">
      <c r="A11" s="30" t="s">
        <v>33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="1" customFormat="1" ht="22.95" customHeight="1" spans="1:15">
      <c r="A12" s="31" t="s">
        <v>34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5"/>
    </row>
    <row r="13" s="1" customFormat="1" ht="18.75" spans="1:1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5"/>
    </row>
    <row r="14" s="1" customFormat="1" ht="18.75" spans="1:15">
      <c r="A14" s="17" t="s">
        <v>35</v>
      </c>
      <c r="B14" s="17"/>
      <c r="C14" s="5"/>
      <c r="D14" s="25"/>
      <c r="E14" s="25"/>
      <c r="F14" s="25"/>
      <c r="G14" s="25"/>
      <c r="H14" s="25"/>
      <c r="I14" s="25"/>
      <c r="J14" s="25"/>
      <c r="K14" s="25"/>
      <c r="L14" s="25" t="s">
        <v>36</v>
      </c>
      <c r="M14" s="25"/>
      <c r="N14" s="25"/>
      <c r="O14" s="25"/>
    </row>
    <row r="15" s="1" customFormat="1" ht="18.75" spans="1:15">
      <c r="A15" s="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5"/>
      <c r="M15" s="25"/>
      <c r="N15" s="25"/>
      <c r="O15" s="25"/>
    </row>
    <row r="16" s="1" customFormat="1" ht="18.75" spans="1:15">
      <c r="A16" s="17" t="s">
        <v>37</v>
      </c>
      <c r="B16" s="17"/>
      <c r="C16" s="17"/>
      <c r="D16" s="17"/>
      <c r="E16" s="17"/>
      <c r="F16" s="17"/>
      <c r="G16" s="5"/>
      <c r="H16" s="25"/>
      <c r="I16" s="25"/>
      <c r="J16" s="25"/>
      <c r="K16" s="25"/>
      <c r="L16" s="25" t="s">
        <v>38</v>
      </c>
      <c r="M16" s="32"/>
      <c r="N16" s="5"/>
      <c r="O16" s="25"/>
    </row>
  </sheetData>
  <mergeCells count="11">
    <mergeCell ref="B2:O2"/>
    <mergeCell ref="L4:O4"/>
    <mergeCell ref="L5:O5"/>
    <mergeCell ref="A6:H6"/>
    <mergeCell ref="L6:O6"/>
    <mergeCell ref="A9:F9"/>
    <mergeCell ref="A10:O10"/>
    <mergeCell ref="A11:O11"/>
    <mergeCell ref="A12:N12"/>
    <mergeCell ref="A14:B14"/>
    <mergeCell ref="A16:F16"/>
  </mergeCells>
  <pageMargins left="0.75" right="0.75" top="1" bottom="1" header="0.5" footer="0.5"/>
  <pageSetup paperSize="9" scale="5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70"/>
  <sheetViews>
    <sheetView tabSelected="1" zoomScale="85" zoomScaleNormal="85" zoomScaleSheetLayoutView="60" topLeftCell="A45" workbookViewId="0">
      <selection activeCell="F68" sqref="F68"/>
    </sheetView>
  </sheetViews>
  <sheetFormatPr defaultColWidth="8.7" defaultRowHeight="14.25"/>
  <cols>
    <col min="1" max="1" width="8.2" style="1" customWidth="1"/>
    <col min="2" max="2" width="62.5" style="1" customWidth="1"/>
    <col min="3" max="3" width="9.7" style="1" customWidth="1"/>
    <col min="4" max="4" width="7.1" style="1" customWidth="1"/>
    <col min="5" max="5" width="16.7" style="1" customWidth="1"/>
    <col min="6" max="6" width="17.0666666666667" style="1" customWidth="1"/>
    <col min="7" max="13" width="14.8833333333333" style="1" customWidth="1"/>
    <col min="14" max="14" width="13" style="1" customWidth="1"/>
    <col min="15" max="15" width="13.4" style="1" customWidth="1"/>
  </cols>
  <sheetData>
    <row r="2" ht="24" spans="2:1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18.75" spans="1:15">
      <c r="A4" s="4" t="s">
        <v>39</v>
      </c>
      <c r="B4" s="4"/>
      <c r="C4" s="4"/>
      <c r="D4" s="4"/>
      <c r="E4" s="4"/>
      <c r="F4" s="4"/>
      <c r="G4" s="4"/>
      <c r="H4" s="4"/>
      <c r="I4" s="5"/>
      <c r="J4" s="5"/>
      <c r="K4" s="6" t="s">
        <v>2</v>
      </c>
      <c r="L4" s="6" t="s">
        <v>3</v>
      </c>
      <c r="M4" s="6"/>
      <c r="N4" s="6"/>
      <c r="O4" s="6"/>
    </row>
    <row r="5" ht="18.75" spans="1:15">
      <c r="A5" s="5"/>
      <c r="B5" s="6"/>
      <c r="C5" s="6"/>
      <c r="D5" s="6"/>
      <c r="E5" s="6"/>
      <c r="F5" s="6"/>
      <c r="G5" s="6"/>
      <c r="H5" s="4"/>
      <c r="I5" s="4"/>
      <c r="J5" s="4"/>
      <c r="K5" s="4" t="s">
        <v>4</v>
      </c>
      <c r="L5" s="6" t="s">
        <v>5</v>
      </c>
      <c r="M5" s="6"/>
      <c r="N5" s="6"/>
      <c r="O5" s="6"/>
    </row>
    <row r="6" ht="18.75" spans="1:15">
      <c r="A6" s="7" t="s">
        <v>6</v>
      </c>
      <c r="B6" s="7"/>
      <c r="C6" s="7"/>
      <c r="D6" s="7"/>
      <c r="E6" s="7"/>
      <c r="F6" s="7"/>
      <c r="G6" s="7"/>
      <c r="H6" s="7"/>
      <c r="I6" s="5"/>
      <c r="J6" s="5"/>
      <c r="K6" s="17" t="s">
        <v>7</v>
      </c>
      <c r="L6" s="18">
        <v>46127</v>
      </c>
      <c r="M6" s="17"/>
      <c r="N6" s="17"/>
      <c r="O6" s="17"/>
    </row>
    <row r="7" ht="55.2" customHeight="1" spans="1:15">
      <c r="A7" s="8" t="s">
        <v>8</v>
      </c>
      <c r="B7" s="9" t="s">
        <v>9</v>
      </c>
      <c r="C7" s="10" t="s">
        <v>10</v>
      </c>
      <c r="D7" s="10" t="s">
        <v>11</v>
      </c>
      <c r="E7" s="10" t="s">
        <v>12</v>
      </c>
      <c r="F7" s="10" t="s">
        <v>13</v>
      </c>
      <c r="G7" s="10" t="s">
        <v>40</v>
      </c>
      <c r="H7" s="10" t="s">
        <v>41</v>
      </c>
      <c r="I7" s="10" t="s">
        <v>42</v>
      </c>
      <c r="J7" s="10" t="s">
        <v>43</v>
      </c>
      <c r="K7" s="10" t="s">
        <v>44</v>
      </c>
      <c r="L7" s="10" t="s">
        <v>19</v>
      </c>
      <c r="M7" s="10" t="s">
        <v>20</v>
      </c>
      <c r="N7" s="10" t="s">
        <v>21</v>
      </c>
      <c r="O7" s="10" t="s">
        <v>22</v>
      </c>
    </row>
    <row r="8" s="1" customFormat="1" ht="28.2" customHeight="1" spans="1:15">
      <c r="A8" s="11">
        <v>1</v>
      </c>
      <c r="B8" s="11" t="s">
        <v>45</v>
      </c>
      <c r="C8" s="11" t="s">
        <v>46</v>
      </c>
      <c r="D8" s="11" t="s">
        <v>47</v>
      </c>
      <c r="E8" s="12" t="s">
        <v>48</v>
      </c>
      <c r="F8" s="12" t="s">
        <v>49</v>
      </c>
      <c r="G8" s="11">
        <v>71.53</v>
      </c>
      <c r="H8" s="12">
        <f t="shared" ref="H8:H62" si="0">G8-I8</f>
        <v>14.21</v>
      </c>
      <c r="I8" s="11">
        <v>57.32</v>
      </c>
      <c r="J8" s="19">
        <f t="shared" ref="J8:J62" si="1">L8/G8</f>
        <v>5960.14259751153</v>
      </c>
      <c r="K8" s="19">
        <f t="shared" ref="K8:K62" si="2">M8/G8</f>
        <v>6257.55627009646</v>
      </c>
      <c r="L8" s="19">
        <v>426329</v>
      </c>
      <c r="M8" s="19">
        <f t="shared" ref="M8:M62" si="3">ROUND(L8*1.0499,0)</f>
        <v>447603</v>
      </c>
      <c r="N8" s="12" t="s">
        <v>28</v>
      </c>
      <c r="O8" s="12" t="s">
        <v>29</v>
      </c>
    </row>
    <row r="9" s="1" customFormat="1" ht="28.2" customHeight="1" spans="1:15">
      <c r="A9" s="11">
        <v>2</v>
      </c>
      <c r="B9" s="11" t="s">
        <v>50</v>
      </c>
      <c r="C9" s="11" t="s">
        <v>51</v>
      </c>
      <c r="D9" s="11" t="s">
        <v>52</v>
      </c>
      <c r="E9" s="12" t="s">
        <v>48</v>
      </c>
      <c r="F9" s="12" t="s">
        <v>49</v>
      </c>
      <c r="G9" s="11">
        <v>70.99</v>
      </c>
      <c r="H9" s="12">
        <f t="shared" si="0"/>
        <v>13.67</v>
      </c>
      <c r="I9" s="11">
        <v>57.32</v>
      </c>
      <c r="J9" s="19">
        <f t="shared" si="1"/>
        <v>7303.98647696859</v>
      </c>
      <c r="K9" s="19">
        <f t="shared" si="2"/>
        <v>7668.46034652768</v>
      </c>
      <c r="L9" s="19">
        <v>518510</v>
      </c>
      <c r="M9" s="19">
        <f t="shared" si="3"/>
        <v>544384</v>
      </c>
      <c r="N9" s="12" t="s">
        <v>28</v>
      </c>
      <c r="O9" s="12" t="s">
        <v>29</v>
      </c>
    </row>
    <row r="10" s="1" customFormat="1" ht="28.2" customHeight="1" spans="1:15">
      <c r="A10" s="11">
        <v>3</v>
      </c>
      <c r="B10" s="11" t="s">
        <v>53</v>
      </c>
      <c r="C10" s="11" t="s">
        <v>54</v>
      </c>
      <c r="D10" s="11" t="s">
        <v>55</v>
      </c>
      <c r="E10" s="12" t="s">
        <v>56</v>
      </c>
      <c r="F10" s="12" t="s">
        <v>49</v>
      </c>
      <c r="G10" s="11">
        <v>42.45</v>
      </c>
      <c r="H10" s="12">
        <f t="shared" si="0"/>
        <v>8.56</v>
      </c>
      <c r="I10" s="11">
        <v>33.89</v>
      </c>
      <c r="J10" s="19">
        <f t="shared" si="1"/>
        <v>8681.10718492344</v>
      </c>
      <c r="K10" s="19">
        <f t="shared" si="2"/>
        <v>9114.29917550059</v>
      </c>
      <c r="L10" s="19">
        <v>368513</v>
      </c>
      <c r="M10" s="19">
        <f t="shared" si="3"/>
        <v>386902</v>
      </c>
      <c r="N10" s="12" t="s">
        <v>28</v>
      </c>
      <c r="O10" s="12" t="s">
        <v>29</v>
      </c>
    </row>
    <row r="11" s="1" customFormat="1" ht="28.2" customHeight="1" spans="1:15">
      <c r="A11" s="11">
        <v>4</v>
      </c>
      <c r="B11" s="11" t="s">
        <v>57</v>
      </c>
      <c r="C11" s="11" t="s">
        <v>58</v>
      </c>
      <c r="D11" s="11" t="s">
        <v>55</v>
      </c>
      <c r="E11" s="12" t="s">
        <v>56</v>
      </c>
      <c r="F11" s="12" t="s">
        <v>49</v>
      </c>
      <c r="G11" s="11">
        <v>42.45</v>
      </c>
      <c r="H11" s="12">
        <f t="shared" si="0"/>
        <v>8.56</v>
      </c>
      <c r="I11" s="11">
        <v>33.89</v>
      </c>
      <c r="J11" s="19">
        <f t="shared" si="1"/>
        <v>8681.10718492344</v>
      </c>
      <c r="K11" s="19">
        <f t="shared" si="2"/>
        <v>9114.29917550059</v>
      </c>
      <c r="L11" s="19">
        <v>368513</v>
      </c>
      <c r="M11" s="19">
        <f t="shared" si="3"/>
        <v>386902</v>
      </c>
      <c r="N11" s="12" t="s">
        <v>28</v>
      </c>
      <c r="O11" s="12" t="s">
        <v>29</v>
      </c>
    </row>
    <row r="12" s="1" customFormat="1" ht="28.2" customHeight="1" spans="1:15">
      <c r="A12" s="11">
        <v>5</v>
      </c>
      <c r="B12" s="11" t="s">
        <v>59</v>
      </c>
      <c r="C12" s="11" t="s">
        <v>60</v>
      </c>
      <c r="D12" s="11" t="s">
        <v>55</v>
      </c>
      <c r="E12" s="12" t="s">
        <v>56</v>
      </c>
      <c r="F12" s="12" t="s">
        <v>49</v>
      </c>
      <c r="G12" s="11">
        <v>42.54</v>
      </c>
      <c r="H12" s="12">
        <f t="shared" si="0"/>
        <v>8.58</v>
      </c>
      <c r="I12" s="11">
        <v>33.96</v>
      </c>
      <c r="J12" s="19">
        <f t="shared" si="1"/>
        <v>8680.6535025858</v>
      </c>
      <c r="K12" s="19">
        <f t="shared" si="2"/>
        <v>9113.82228490832</v>
      </c>
      <c r="L12" s="19">
        <v>369275</v>
      </c>
      <c r="M12" s="19">
        <f t="shared" si="3"/>
        <v>387702</v>
      </c>
      <c r="N12" s="12" t="s">
        <v>28</v>
      </c>
      <c r="O12" s="12" t="s">
        <v>29</v>
      </c>
    </row>
    <row r="13" s="1" customFormat="1" ht="28.2" customHeight="1" spans="1:15">
      <c r="A13" s="11">
        <v>6</v>
      </c>
      <c r="B13" s="11" t="s">
        <v>61</v>
      </c>
      <c r="C13" s="11" t="s">
        <v>62</v>
      </c>
      <c r="D13" s="11" t="s">
        <v>55</v>
      </c>
      <c r="E13" s="12" t="s">
        <v>56</v>
      </c>
      <c r="F13" s="12" t="s">
        <v>49</v>
      </c>
      <c r="G13" s="11">
        <v>42.85</v>
      </c>
      <c r="H13" s="12">
        <f t="shared" si="0"/>
        <v>8.64</v>
      </c>
      <c r="I13" s="11">
        <v>34.21</v>
      </c>
      <c r="J13" s="19">
        <f t="shared" si="1"/>
        <v>8681.28354725788</v>
      </c>
      <c r="K13" s="19">
        <f t="shared" si="2"/>
        <v>9114.4690781797</v>
      </c>
      <c r="L13" s="19">
        <v>371993</v>
      </c>
      <c r="M13" s="19">
        <f t="shared" si="3"/>
        <v>390555</v>
      </c>
      <c r="N13" s="12" t="s">
        <v>28</v>
      </c>
      <c r="O13" s="12" t="s">
        <v>29</v>
      </c>
    </row>
    <row r="14" s="1" customFormat="1" ht="28.2" customHeight="1" spans="1:15">
      <c r="A14" s="11">
        <v>7</v>
      </c>
      <c r="B14" s="11" t="s">
        <v>63</v>
      </c>
      <c r="C14" s="11" t="s">
        <v>64</v>
      </c>
      <c r="D14" s="11" t="s">
        <v>65</v>
      </c>
      <c r="E14" s="12" t="s">
        <v>56</v>
      </c>
      <c r="F14" s="12" t="s">
        <v>49</v>
      </c>
      <c r="G14" s="11">
        <v>41.81</v>
      </c>
      <c r="H14" s="12">
        <f t="shared" si="0"/>
        <v>8.43</v>
      </c>
      <c r="I14" s="11">
        <v>33.38</v>
      </c>
      <c r="J14" s="19">
        <f t="shared" si="1"/>
        <v>8681.36809375747</v>
      </c>
      <c r="K14" s="19">
        <f t="shared" si="2"/>
        <v>9114.56589332696</v>
      </c>
      <c r="L14" s="19">
        <v>362968</v>
      </c>
      <c r="M14" s="19">
        <f t="shared" si="3"/>
        <v>381080</v>
      </c>
      <c r="N14" s="12" t="s">
        <v>28</v>
      </c>
      <c r="O14" s="12" t="s">
        <v>29</v>
      </c>
    </row>
    <row r="15" s="1" customFormat="1" ht="28.2" customHeight="1" spans="1:15">
      <c r="A15" s="11">
        <v>8</v>
      </c>
      <c r="B15" s="11" t="s">
        <v>66</v>
      </c>
      <c r="C15" s="11" t="s">
        <v>67</v>
      </c>
      <c r="D15" s="11" t="s">
        <v>65</v>
      </c>
      <c r="E15" s="12" t="s">
        <v>56</v>
      </c>
      <c r="F15" s="12" t="s">
        <v>49</v>
      </c>
      <c r="G15" s="11">
        <v>42.45</v>
      </c>
      <c r="H15" s="12">
        <f t="shared" si="0"/>
        <v>8.56</v>
      </c>
      <c r="I15" s="11">
        <v>33.89</v>
      </c>
      <c r="J15" s="19">
        <f t="shared" si="1"/>
        <v>8681.10718492344</v>
      </c>
      <c r="K15" s="19">
        <f t="shared" si="2"/>
        <v>9114.29917550059</v>
      </c>
      <c r="L15" s="19">
        <v>368513</v>
      </c>
      <c r="M15" s="19">
        <f t="shared" si="3"/>
        <v>386902</v>
      </c>
      <c r="N15" s="12" t="s">
        <v>28</v>
      </c>
      <c r="O15" s="12" t="s">
        <v>29</v>
      </c>
    </row>
    <row r="16" s="1" customFormat="1" ht="28.2" customHeight="1" spans="1:15">
      <c r="A16" s="11">
        <v>9</v>
      </c>
      <c r="B16" s="11" t="s">
        <v>68</v>
      </c>
      <c r="C16" s="11" t="s">
        <v>69</v>
      </c>
      <c r="D16" s="11" t="s">
        <v>65</v>
      </c>
      <c r="E16" s="12" t="s">
        <v>56</v>
      </c>
      <c r="F16" s="12" t="s">
        <v>49</v>
      </c>
      <c r="G16" s="11">
        <v>42.45</v>
      </c>
      <c r="H16" s="12">
        <f t="shared" si="0"/>
        <v>8.56</v>
      </c>
      <c r="I16" s="11">
        <v>33.89</v>
      </c>
      <c r="J16" s="19">
        <f t="shared" si="1"/>
        <v>8681.10718492344</v>
      </c>
      <c r="K16" s="19">
        <f t="shared" si="2"/>
        <v>9114.29917550059</v>
      </c>
      <c r="L16" s="19">
        <v>368513</v>
      </c>
      <c r="M16" s="19">
        <f t="shared" si="3"/>
        <v>386902</v>
      </c>
      <c r="N16" s="12" t="s">
        <v>28</v>
      </c>
      <c r="O16" s="12" t="s">
        <v>29</v>
      </c>
    </row>
    <row r="17" s="1" customFormat="1" ht="28.2" customHeight="1" spans="1:15">
      <c r="A17" s="11">
        <v>10</v>
      </c>
      <c r="B17" s="11" t="s">
        <v>70</v>
      </c>
      <c r="C17" s="11" t="s">
        <v>71</v>
      </c>
      <c r="D17" s="11" t="s">
        <v>65</v>
      </c>
      <c r="E17" s="12" t="s">
        <v>56</v>
      </c>
      <c r="F17" s="12" t="s">
        <v>49</v>
      </c>
      <c r="G17" s="11">
        <v>42.45</v>
      </c>
      <c r="H17" s="12">
        <f t="shared" si="0"/>
        <v>8.56</v>
      </c>
      <c r="I17" s="11">
        <v>33.89</v>
      </c>
      <c r="J17" s="19">
        <f t="shared" si="1"/>
        <v>8681.10718492344</v>
      </c>
      <c r="K17" s="19">
        <f t="shared" si="2"/>
        <v>9114.29917550059</v>
      </c>
      <c r="L17" s="19">
        <v>368513</v>
      </c>
      <c r="M17" s="19">
        <f t="shared" si="3"/>
        <v>386902</v>
      </c>
      <c r="N17" s="12" t="s">
        <v>28</v>
      </c>
      <c r="O17" s="12" t="s">
        <v>29</v>
      </c>
    </row>
    <row r="18" s="1" customFormat="1" ht="28.2" customHeight="1" spans="1:15">
      <c r="A18" s="11">
        <v>11</v>
      </c>
      <c r="B18" s="11" t="s">
        <v>72</v>
      </c>
      <c r="C18" s="11" t="s">
        <v>73</v>
      </c>
      <c r="D18" s="11" t="s">
        <v>65</v>
      </c>
      <c r="E18" s="12" t="s">
        <v>56</v>
      </c>
      <c r="F18" s="12" t="s">
        <v>49</v>
      </c>
      <c r="G18" s="11">
        <v>42.54</v>
      </c>
      <c r="H18" s="12">
        <f t="shared" si="0"/>
        <v>8.58</v>
      </c>
      <c r="I18" s="11">
        <v>33.96</v>
      </c>
      <c r="J18" s="19">
        <f t="shared" si="1"/>
        <v>8680.6535025858</v>
      </c>
      <c r="K18" s="19">
        <f t="shared" si="2"/>
        <v>9113.82228490832</v>
      </c>
      <c r="L18" s="19">
        <v>369275</v>
      </c>
      <c r="M18" s="19">
        <f t="shared" si="3"/>
        <v>387702</v>
      </c>
      <c r="N18" s="12" t="s">
        <v>28</v>
      </c>
      <c r="O18" s="12" t="s">
        <v>29</v>
      </c>
    </row>
    <row r="19" ht="28.2" customHeight="1" spans="1:15">
      <c r="A19" s="11">
        <v>12</v>
      </c>
      <c r="B19" s="11" t="s">
        <v>74</v>
      </c>
      <c r="C19" s="13" t="s">
        <v>75</v>
      </c>
      <c r="D19" s="11" t="s">
        <v>65</v>
      </c>
      <c r="E19" s="12" t="s">
        <v>56</v>
      </c>
      <c r="F19" s="12" t="s">
        <v>49</v>
      </c>
      <c r="G19" s="11">
        <v>42.85</v>
      </c>
      <c r="H19" s="12">
        <f t="shared" si="0"/>
        <v>8.64</v>
      </c>
      <c r="I19" s="11">
        <v>34.21</v>
      </c>
      <c r="J19" s="19">
        <f t="shared" si="1"/>
        <v>8681.28354725788</v>
      </c>
      <c r="K19" s="19">
        <f t="shared" si="2"/>
        <v>9114.4690781797</v>
      </c>
      <c r="L19" s="20">
        <v>371993</v>
      </c>
      <c r="M19" s="20">
        <f t="shared" si="3"/>
        <v>390555</v>
      </c>
      <c r="N19" s="12" t="s">
        <v>28</v>
      </c>
      <c r="O19" s="12" t="s">
        <v>29</v>
      </c>
    </row>
    <row r="20" ht="28.2" customHeight="1" spans="1:15">
      <c r="A20" s="11">
        <v>13</v>
      </c>
      <c r="B20" s="11" t="s">
        <v>76</v>
      </c>
      <c r="C20" s="13" t="s">
        <v>77</v>
      </c>
      <c r="D20" s="11" t="s">
        <v>78</v>
      </c>
      <c r="E20" s="12" t="s">
        <v>56</v>
      </c>
      <c r="F20" s="12" t="s">
        <v>49</v>
      </c>
      <c r="G20" s="11">
        <v>42.45</v>
      </c>
      <c r="H20" s="12">
        <f t="shared" si="0"/>
        <v>8.56</v>
      </c>
      <c r="I20" s="11">
        <v>33.89</v>
      </c>
      <c r="J20" s="19">
        <f t="shared" si="1"/>
        <v>8681.10718492344</v>
      </c>
      <c r="K20" s="19">
        <f t="shared" si="2"/>
        <v>9114.29917550059</v>
      </c>
      <c r="L20" s="20">
        <v>368513</v>
      </c>
      <c r="M20" s="20">
        <f t="shared" si="3"/>
        <v>386902</v>
      </c>
      <c r="N20" s="12" t="s">
        <v>28</v>
      </c>
      <c r="O20" s="12" t="s">
        <v>29</v>
      </c>
    </row>
    <row r="21" ht="28.2" customHeight="1" spans="1:15">
      <c r="A21" s="11">
        <v>14</v>
      </c>
      <c r="B21" s="11" t="s">
        <v>79</v>
      </c>
      <c r="C21" s="13" t="s">
        <v>80</v>
      </c>
      <c r="D21" s="11" t="s">
        <v>78</v>
      </c>
      <c r="E21" s="12" t="s">
        <v>56</v>
      </c>
      <c r="F21" s="12" t="s">
        <v>49</v>
      </c>
      <c r="G21" s="11">
        <v>42.45</v>
      </c>
      <c r="H21" s="12">
        <f t="shared" si="0"/>
        <v>8.56</v>
      </c>
      <c r="I21" s="11">
        <v>33.89</v>
      </c>
      <c r="J21" s="19">
        <f t="shared" si="1"/>
        <v>8681.10718492344</v>
      </c>
      <c r="K21" s="19">
        <f t="shared" si="2"/>
        <v>9114.29917550059</v>
      </c>
      <c r="L21" s="20">
        <v>368513</v>
      </c>
      <c r="M21" s="20">
        <f t="shared" si="3"/>
        <v>386902</v>
      </c>
      <c r="N21" s="12" t="s">
        <v>28</v>
      </c>
      <c r="O21" s="12" t="s">
        <v>29</v>
      </c>
    </row>
    <row r="22" ht="28.2" customHeight="1" spans="1:15">
      <c r="A22" s="11">
        <v>15</v>
      </c>
      <c r="B22" s="11" t="s">
        <v>81</v>
      </c>
      <c r="C22" s="13" t="s">
        <v>82</v>
      </c>
      <c r="D22" s="11" t="s">
        <v>78</v>
      </c>
      <c r="E22" s="12" t="s">
        <v>56</v>
      </c>
      <c r="F22" s="12" t="s">
        <v>49</v>
      </c>
      <c r="G22" s="11">
        <v>42.85</v>
      </c>
      <c r="H22" s="12">
        <f t="shared" si="0"/>
        <v>8.64</v>
      </c>
      <c r="I22" s="11">
        <v>34.21</v>
      </c>
      <c r="J22" s="19">
        <f t="shared" si="1"/>
        <v>8681.28354725788</v>
      </c>
      <c r="K22" s="19">
        <f t="shared" si="2"/>
        <v>9114.4690781797</v>
      </c>
      <c r="L22" s="20">
        <v>371993</v>
      </c>
      <c r="M22" s="20">
        <f t="shared" si="3"/>
        <v>390555</v>
      </c>
      <c r="N22" s="12" t="s">
        <v>28</v>
      </c>
      <c r="O22" s="12" t="s">
        <v>29</v>
      </c>
    </row>
    <row r="23" ht="28.2" customHeight="1" spans="1:15">
      <c r="A23" s="11">
        <v>16</v>
      </c>
      <c r="B23" s="11" t="s">
        <v>83</v>
      </c>
      <c r="C23" s="13" t="s">
        <v>84</v>
      </c>
      <c r="D23" s="11" t="s">
        <v>47</v>
      </c>
      <c r="E23" s="12" t="s">
        <v>56</v>
      </c>
      <c r="F23" s="12" t="s">
        <v>49</v>
      </c>
      <c r="G23" s="11">
        <v>41.81</v>
      </c>
      <c r="H23" s="12">
        <f t="shared" si="0"/>
        <v>8.43</v>
      </c>
      <c r="I23" s="11">
        <v>33.38</v>
      </c>
      <c r="J23" s="19">
        <f t="shared" si="1"/>
        <v>8681.36809375747</v>
      </c>
      <c r="K23" s="19">
        <f t="shared" si="2"/>
        <v>9114.56589332696</v>
      </c>
      <c r="L23" s="20">
        <v>362968</v>
      </c>
      <c r="M23" s="20">
        <f t="shared" si="3"/>
        <v>381080</v>
      </c>
      <c r="N23" s="12" t="s">
        <v>28</v>
      </c>
      <c r="O23" s="12" t="s">
        <v>29</v>
      </c>
    </row>
    <row r="24" ht="28.2" customHeight="1" spans="1:15">
      <c r="A24" s="11">
        <v>17</v>
      </c>
      <c r="B24" s="11" t="s">
        <v>85</v>
      </c>
      <c r="C24" s="13" t="s">
        <v>86</v>
      </c>
      <c r="D24" s="11" t="s">
        <v>47</v>
      </c>
      <c r="E24" s="12" t="s">
        <v>56</v>
      </c>
      <c r="F24" s="12" t="s">
        <v>49</v>
      </c>
      <c r="G24" s="11">
        <v>41.81</v>
      </c>
      <c r="H24" s="12">
        <f t="shared" si="0"/>
        <v>8.43</v>
      </c>
      <c r="I24" s="11">
        <v>33.38</v>
      </c>
      <c r="J24" s="19">
        <f t="shared" si="1"/>
        <v>8681.36809375747</v>
      </c>
      <c r="K24" s="19">
        <f t="shared" si="2"/>
        <v>9114.56589332696</v>
      </c>
      <c r="L24" s="20">
        <v>362968</v>
      </c>
      <c r="M24" s="20">
        <f t="shared" si="3"/>
        <v>381080</v>
      </c>
      <c r="N24" s="12" t="s">
        <v>28</v>
      </c>
      <c r="O24" s="12" t="s">
        <v>29</v>
      </c>
    </row>
    <row r="25" ht="28.2" customHeight="1" spans="1:15">
      <c r="A25" s="11">
        <v>18</v>
      </c>
      <c r="B25" s="11" t="s">
        <v>87</v>
      </c>
      <c r="C25" s="13" t="s">
        <v>88</v>
      </c>
      <c r="D25" s="11" t="s">
        <v>47</v>
      </c>
      <c r="E25" s="12" t="s">
        <v>56</v>
      </c>
      <c r="F25" s="12" t="s">
        <v>49</v>
      </c>
      <c r="G25" s="11">
        <v>41.81</v>
      </c>
      <c r="H25" s="12">
        <f t="shared" si="0"/>
        <v>8.43</v>
      </c>
      <c r="I25" s="11">
        <v>33.38</v>
      </c>
      <c r="J25" s="19">
        <f t="shared" si="1"/>
        <v>8681.36809375747</v>
      </c>
      <c r="K25" s="19">
        <f t="shared" si="2"/>
        <v>9114.56589332696</v>
      </c>
      <c r="L25" s="20">
        <v>362968</v>
      </c>
      <c r="M25" s="20">
        <f t="shared" si="3"/>
        <v>381080</v>
      </c>
      <c r="N25" s="12" t="s">
        <v>28</v>
      </c>
      <c r="O25" s="12" t="s">
        <v>29</v>
      </c>
    </row>
    <row r="26" ht="28.2" customHeight="1" spans="1:15">
      <c r="A26" s="11">
        <v>19</v>
      </c>
      <c r="B26" s="11" t="s">
        <v>89</v>
      </c>
      <c r="C26" s="13" t="s">
        <v>90</v>
      </c>
      <c r="D26" s="11" t="s">
        <v>47</v>
      </c>
      <c r="E26" s="12" t="s">
        <v>56</v>
      </c>
      <c r="F26" s="12" t="s">
        <v>49</v>
      </c>
      <c r="G26" s="11">
        <v>41.81</v>
      </c>
      <c r="H26" s="12">
        <f t="shared" si="0"/>
        <v>8.43</v>
      </c>
      <c r="I26" s="11">
        <v>33.38</v>
      </c>
      <c r="J26" s="19">
        <f t="shared" si="1"/>
        <v>8681.36809375747</v>
      </c>
      <c r="K26" s="19">
        <f t="shared" si="2"/>
        <v>9114.56589332696</v>
      </c>
      <c r="L26" s="20">
        <v>362968</v>
      </c>
      <c r="M26" s="20">
        <f t="shared" si="3"/>
        <v>381080</v>
      </c>
      <c r="N26" s="12" t="s">
        <v>28</v>
      </c>
      <c r="O26" s="12" t="s">
        <v>29</v>
      </c>
    </row>
    <row r="27" ht="28.2" customHeight="1" spans="1:15">
      <c r="A27" s="11">
        <v>20</v>
      </c>
      <c r="B27" s="11" t="s">
        <v>91</v>
      </c>
      <c r="C27" s="13" t="s">
        <v>92</v>
      </c>
      <c r="D27" s="11" t="s">
        <v>47</v>
      </c>
      <c r="E27" s="12" t="s">
        <v>56</v>
      </c>
      <c r="F27" s="12" t="s">
        <v>49</v>
      </c>
      <c r="G27" s="11">
        <v>42.44</v>
      </c>
      <c r="H27" s="12">
        <f t="shared" si="0"/>
        <v>8.56</v>
      </c>
      <c r="I27" s="11">
        <v>33.88</v>
      </c>
      <c r="J27" s="19">
        <f t="shared" si="1"/>
        <v>8680.60791705938</v>
      </c>
      <c r="K27" s="19">
        <f t="shared" si="2"/>
        <v>9113.76060320452</v>
      </c>
      <c r="L27" s="20">
        <v>368405</v>
      </c>
      <c r="M27" s="20">
        <f t="shared" si="3"/>
        <v>386788</v>
      </c>
      <c r="N27" s="12" t="s">
        <v>28</v>
      </c>
      <c r="O27" s="12" t="s">
        <v>29</v>
      </c>
    </row>
    <row r="28" ht="28.2" customHeight="1" spans="1:15">
      <c r="A28" s="11">
        <v>21</v>
      </c>
      <c r="B28" s="11" t="s">
        <v>93</v>
      </c>
      <c r="C28" s="13" t="s">
        <v>94</v>
      </c>
      <c r="D28" s="11" t="s">
        <v>47</v>
      </c>
      <c r="E28" s="12" t="s">
        <v>56</v>
      </c>
      <c r="F28" s="12" t="s">
        <v>49</v>
      </c>
      <c r="G28" s="11">
        <v>42.45</v>
      </c>
      <c r="H28" s="12">
        <f t="shared" si="0"/>
        <v>8.56</v>
      </c>
      <c r="I28" s="11">
        <v>33.89</v>
      </c>
      <c r="J28" s="19">
        <f t="shared" si="1"/>
        <v>8681.10718492344</v>
      </c>
      <c r="K28" s="19">
        <f t="shared" si="2"/>
        <v>9114.29917550059</v>
      </c>
      <c r="L28" s="20">
        <v>368513</v>
      </c>
      <c r="M28" s="20">
        <f t="shared" si="3"/>
        <v>386902</v>
      </c>
      <c r="N28" s="12" t="s">
        <v>28</v>
      </c>
      <c r="O28" s="12" t="s">
        <v>29</v>
      </c>
    </row>
    <row r="29" ht="28.2" customHeight="1" spans="1:15">
      <c r="A29" s="11">
        <v>22</v>
      </c>
      <c r="B29" s="11" t="s">
        <v>95</v>
      </c>
      <c r="C29" s="13" t="s">
        <v>96</v>
      </c>
      <c r="D29" s="11" t="s">
        <v>47</v>
      </c>
      <c r="E29" s="12" t="s">
        <v>56</v>
      </c>
      <c r="F29" s="12" t="s">
        <v>49</v>
      </c>
      <c r="G29" s="11">
        <v>42.54</v>
      </c>
      <c r="H29" s="12">
        <f t="shared" si="0"/>
        <v>8.58</v>
      </c>
      <c r="I29" s="11">
        <v>33.96</v>
      </c>
      <c r="J29" s="19">
        <f t="shared" si="1"/>
        <v>8680.6535025858</v>
      </c>
      <c r="K29" s="19">
        <f t="shared" si="2"/>
        <v>9113.82228490832</v>
      </c>
      <c r="L29" s="20">
        <v>369275</v>
      </c>
      <c r="M29" s="20">
        <f t="shared" si="3"/>
        <v>387702</v>
      </c>
      <c r="N29" s="12" t="s">
        <v>28</v>
      </c>
      <c r="O29" s="12" t="s">
        <v>29</v>
      </c>
    </row>
    <row r="30" ht="28.2" customHeight="1" spans="1:15">
      <c r="A30" s="11">
        <v>23</v>
      </c>
      <c r="B30" s="11" t="s">
        <v>97</v>
      </c>
      <c r="C30" s="13" t="s">
        <v>98</v>
      </c>
      <c r="D30" s="11" t="s">
        <v>47</v>
      </c>
      <c r="E30" s="12" t="s">
        <v>56</v>
      </c>
      <c r="F30" s="12" t="s">
        <v>49</v>
      </c>
      <c r="G30" s="11">
        <v>42.85</v>
      </c>
      <c r="H30" s="12">
        <f t="shared" si="0"/>
        <v>8.64</v>
      </c>
      <c r="I30" s="11">
        <v>34.21</v>
      </c>
      <c r="J30" s="19">
        <f t="shared" si="1"/>
        <v>8681.28354725788</v>
      </c>
      <c r="K30" s="19">
        <f t="shared" si="2"/>
        <v>9114.4690781797</v>
      </c>
      <c r="L30" s="20">
        <v>371993</v>
      </c>
      <c r="M30" s="20">
        <f t="shared" si="3"/>
        <v>390555</v>
      </c>
      <c r="N30" s="12" t="s">
        <v>28</v>
      </c>
      <c r="O30" s="12" t="s">
        <v>29</v>
      </c>
    </row>
    <row r="31" ht="28.2" customHeight="1" spans="1:15">
      <c r="A31" s="11">
        <v>24</v>
      </c>
      <c r="B31" s="11" t="s">
        <v>99</v>
      </c>
      <c r="C31" s="13" t="s">
        <v>100</v>
      </c>
      <c r="D31" s="11" t="s">
        <v>101</v>
      </c>
      <c r="E31" s="12" t="s">
        <v>56</v>
      </c>
      <c r="F31" s="12" t="s">
        <v>49</v>
      </c>
      <c r="G31" s="11">
        <v>41.81</v>
      </c>
      <c r="H31" s="12">
        <f t="shared" si="0"/>
        <v>8.43</v>
      </c>
      <c r="I31" s="11">
        <v>33.38</v>
      </c>
      <c r="J31" s="19">
        <f t="shared" si="1"/>
        <v>8681.36809375747</v>
      </c>
      <c r="K31" s="19">
        <f t="shared" si="2"/>
        <v>9114.56589332696</v>
      </c>
      <c r="L31" s="20">
        <v>362968</v>
      </c>
      <c r="M31" s="20">
        <f t="shared" si="3"/>
        <v>381080</v>
      </c>
      <c r="N31" s="12" t="s">
        <v>28</v>
      </c>
      <c r="O31" s="12" t="s">
        <v>29</v>
      </c>
    </row>
    <row r="32" ht="28.2" customHeight="1" spans="1:15">
      <c r="A32" s="11">
        <v>25</v>
      </c>
      <c r="B32" s="11" t="s">
        <v>102</v>
      </c>
      <c r="C32" s="13" t="s">
        <v>103</v>
      </c>
      <c r="D32" s="11" t="s">
        <v>101</v>
      </c>
      <c r="E32" s="12" t="s">
        <v>56</v>
      </c>
      <c r="F32" s="12" t="s">
        <v>49</v>
      </c>
      <c r="G32" s="11">
        <v>42.45</v>
      </c>
      <c r="H32" s="12">
        <f t="shared" si="0"/>
        <v>8.56</v>
      </c>
      <c r="I32" s="11">
        <v>33.89</v>
      </c>
      <c r="J32" s="19">
        <f t="shared" si="1"/>
        <v>8681.10718492344</v>
      </c>
      <c r="K32" s="19">
        <f t="shared" si="2"/>
        <v>9114.29917550059</v>
      </c>
      <c r="L32" s="20">
        <v>368513</v>
      </c>
      <c r="M32" s="20">
        <f t="shared" si="3"/>
        <v>386902</v>
      </c>
      <c r="N32" s="12" t="s">
        <v>28</v>
      </c>
      <c r="O32" s="12" t="s">
        <v>29</v>
      </c>
    </row>
    <row r="33" ht="28.2" customHeight="1" spans="1:15">
      <c r="A33" s="11">
        <v>26</v>
      </c>
      <c r="B33" s="11" t="s">
        <v>104</v>
      </c>
      <c r="C33" s="13" t="s">
        <v>105</v>
      </c>
      <c r="D33" s="11" t="s">
        <v>101</v>
      </c>
      <c r="E33" s="12" t="s">
        <v>56</v>
      </c>
      <c r="F33" s="12" t="s">
        <v>49</v>
      </c>
      <c r="G33" s="11">
        <v>41.81</v>
      </c>
      <c r="H33" s="12">
        <f t="shared" si="0"/>
        <v>8.43</v>
      </c>
      <c r="I33" s="11">
        <v>33.38</v>
      </c>
      <c r="J33" s="19">
        <f t="shared" si="1"/>
        <v>8681.36809375747</v>
      </c>
      <c r="K33" s="19">
        <f t="shared" si="2"/>
        <v>9114.56589332696</v>
      </c>
      <c r="L33" s="20">
        <v>362968</v>
      </c>
      <c r="M33" s="20">
        <f t="shared" si="3"/>
        <v>381080</v>
      </c>
      <c r="N33" s="12" t="s">
        <v>28</v>
      </c>
      <c r="O33" s="12" t="s">
        <v>29</v>
      </c>
    </row>
    <row r="34" ht="28.2" customHeight="1" spans="1:15">
      <c r="A34" s="11">
        <v>27</v>
      </c>
      <c r="B34" s="11" t="s">
        <v>106</v>
      </c>
      <c r="C34" s="13" t="s">
        <v>107</v>
      </c>
      <c r="D34" s="11" t="s">
        <v>101</v>
      </c>
      <c r="E34" s="12" t="s">
        <v>56</v>
      </c>
      <c r="F34" s="12" t="s">
        <v>49</v>
      </c>
      <c r="G34" s="11">
        <v>42.45</v>
      </c>
      <c r="H34" s="12">
        <f t="shared" si="0"/>
        <v>8.56</v>
      </c>
      <c r="I34" s="11">
        <v>33.89</v>
      </c>
      <c r="J34" s="19">
        <f t="shared" si="1"/>
        <v>8681.10718492344</v>
      </c>
      <c r="K34" s="19">
        <f t="shared" si="2"/>
        <v>9114.29917550059</v>
      </c>
      <c r="L34" s="20">
        <v>368513</v>
      </c>
      <c r="M34" s="20">
        <f t="shared" si="3"/>
        <v>386902</v>
      </c>
      <c r="N34" s="12" t="s">
        <v>28</v>
      </c>
      <c r="O34" s="12" t="s">
        <v>29</v>
      </c>
    </row>
    <row r="35" ht="28.2" customHeight="1" spans="1:15">
      <c r="A35" s="11">
        <v>28</v>
      </c>
      <c r="B35" s="11" t="s">
        <v>108</v>
      </c>
      <c r="C35" s="13" t="s">
        <v>109</v>
      </c>
      <c r="D35" s="11" t="s">
        <v>101</v>
      </c>
      <c r="E35" s="12" t="s">
        <v>56</v>
      </c>
      <c r="F35" s="12" t="s">
        <v>49</v>
      </c>
      <c r="G35" s="11">
        <v>42.45</v>
      </c>
      <c r="H35" s="12">
        <f t="shared" si="0"/>
        <v>8.56</v>
      </c>
      <c r="I35" s="11">
        <v>33.89</v>
      </c>
      <c r="J35" s="19">
        <f t="shared" si="1"/>
        <v>8681.10718492344</v>
      </c>
      <c r="K35" s="19">
        <f t="shared" si="2"/>
        <v>9114.29917550059</v>
      </c>
      <c r="L35" s="20">
        <v>368513</v>
      </c>
      <c r="M35" s="20">
        <f t="shared" si="3"/>
        <v>386902</v>
      </c>
      <c r="N35" s="12" t="s">
        <v>28</v>
      </c>
      <c r="O35" s="12" t="s">
        <v>29</v>
      </c>
    </row>
    <row r="36" ht="28.2" customHeight="1" spans="1:15">
      <c r="A36" s="11">
        <v>29</v>
      </c>
      <c r="B36" s="11" t="s">
        <v>110</v>
      </c>
      <c r="C36" s="13" t="s">
        <v>111</v>
      </c>
      <c r="D36" s="11" t="s">
        <v>101</v>
      </c>
      <c r="E36" s="12" t="s">
        <v>56</v>
      </c>
      <c r="F36" s="12" t="s">
        <v>49</v>
      </c>
      <c r="G36" s="11">
        <v>42.54</v>
      </c>
      <c r="H36" s="12">
        <f t="shared" si="0"/>
        <v>8.58</v>
      </c>
      <c r="I36" s="11">
        <v>33.96</v>
      </c>
      <c r="J36" s="19">
        <f t="shared" si="1"/>
        <v>8680.6535025858</v>
      </c>
      <c r="K36" s="19">
        <f t="shared" si="2"/>
        <v>9113.82228490832</v>
      </c>
      <c r="L36" s="20">
        <v>369275</v>
      </c>
      <c r="M36" s="20">
        <f t="shared" si="3"/>
        <v>387702</v>
      </c>
      <c r="N36" s="12" t="s">
        <v>28</v>
      </c>
      <c r="O36" s="12" t="s">
        <v>29</v>
      </c>
    </row>
    <row r="37" ht="28.2" customHeight="1" spans="1:15">
      <c r="A37" s="11">
        <v>30</v>
      </c>
      <c r="B37" s="11" t="s">
        <v>112</v>
      </c>
      <c r="C37" s="13" t="s">
        <v>113</v>
      </c>
      <c r="D37" s="11" t="s">
        <v>101</v>
      </c>
      <c r="E37" s="12" t="s">
        <v>56</v>
      </c>
      <c r="F37" s="12" t="s">
        <v>49</v>
      </c>
      <c r="G37" s="11">
        <v>42.85</v>
      </c>
      <c r="H37" s="12">
        <f t="shared" si="0"/>
        <v>8.64</v>
      </c>
      <c r="I37" s="11">
        <v>34.21</v>
      </c>
      <c r="J37" s="19">
        <f t="shared" si="1"/>
        <v>8681.28354725788</v>
      </c>
      <c r="K37" s="19">
        <f t="shared" si="2"/>
        <v>9114.4690781797</v>
      </c>
      <c r="L37" s="20">
        <v>371993</v>
      </c>
      <c r="M37" s="20">
        <f t="shared" si="3"/>
        <v>390555</v>
      </c>
      <c r="N37" s="12" t="s">
        <v>28</v>
      </c>
      <c r="O37" s="12" t="s">
        <v>29</v>
      </c>
    </row>
    <row r="38" ht="28.2" customHeight="1" spans="1:15">
      <c r="A38" s="11">
        <v>31</v>
      </c>
      <c r="B38" s="11" t="s">
        <v>114</v>
      </c>
      <c r="C38" s="13" t="s">
        <v>115</v>
      </c>
      <c r="D38" s="11" t="s">
        <v>116</v>
      </c>
      <c r="E38" s="12" t="s">
        <v>56</v>
      </c>
      <c r="F38" s="12" t="s">
        <v>49</v>
      </c>
      <c r="G38" s="11">
        <v>41.81</v>
      </c>
      <c r="H38" s="12">
        <f t="shared" si="0"/>
        <v>8.43</v>
      </c>
      <c r="I38" s="11">
        <v>33.38</v>
      </c>
      <c r="J38" s="19">
        <f t="shared" si="1"/>
        <v>8681.36809375747</v>
      </c>
      <c r="K38" s="19">
        <f t="shared" si="2"/>
        <v>9114.56589332696</v>
      </c>
      <c r="L38" s="20">
        <v>362968</v>
      </c>
      <c r="M38" s="20">
        <f t="shared" si="3"/>
        <v>381080</v>
      </c>
      <c r="N38" s="12" t="s">
        <v>28</v>
      </c>
      <c r="O38" s="12" t="s">
        <v>29</v>
      </c>
    </row>
    <row r="39" ht="28.2" customHeight="1" spans="1:15">
      <c r="A39" s="11">
        <v>32</v>
      </c>
      <c r="B39" s="11" t="s">
        <v>117</v>
      </c>
      <c r="C39" s="13" t="s">
        <v>118</v>
      </c>
      <c r="D39" s="11" t="s">
        <v>116</v>
      </c>
      <c r="E39" s="12" t="s">
        <v>56</v>
      </c>
      <c r="F39" s="12" t="s">
        <v>49</v>
      </c>
      <c r="G39" s="11">
        <v>41.81</v>
      </c>
      <c r="H39" s="12">
        <f t="shared" si="0"/>
        <v>8.43</v>
      </c>
      <c r="I39" s="11">
        <v>33.38</v>
      </c>
      <c r="J39" s="19">
        <f t="shared" si="1"/>
        <v>8681.36809375747</v>
      </c>
      <c r="K39" s="19">
        <f t="shared" si="2"/>
        <v>9114.56589332696</v>
      </c>
      <c r="L39" s="20">
        <v>362968</v>
      </c>
      <c r="M39" s="20">
        <f t="shared" si="3"/>
        <v>381080</v>
      </c>
      <c r="N39" s="12" t="s">
        <v>28</v>
      </c>
      <c r="O39" s="12" t="s">
        <v>29</v>
      </c>
    </row>
    <row r="40" ht="28.2" customHeight="1" spans="1:15">
      <c r="A40" s="11">
        <v>33</v>
      </c>
      <c r="B40" s="11" t="s">
        <v>119</v>
      </c>
      <c r="C40" s="13" t="s">
        <v>120</v>
      </c>
      <c r="D40" s="11" t="s">
        <v>116</v>
      </c>
      <c r="E40" s="12" t="s">
        <v>56</v>
      </c>
      <c r="F40" s="12" t="s">
        <v>49</v>
      </c>
      <c r="G40" s="11">
        <v>42.45</v>
      </c>
      <c r="H40" s="12">
        <f t="shared" si="0"/>
        <v>8.56</v>
      </c>
      <c r="I40" s="11">
        <v>33.89</v>
      </c>
      <c r="J40" s="19">
        <f t="shared" si="1"/>
        <v>8681.10718492344</v>
      </c>
      <c r="K40" s="19">
        <f t="shared" si="2"/>
        <v>9114.29917550059</v>
      </c>
      <c r="L40" s="20">
        <v>368513</v>
      </c>
      <c r="M40" s="20">
        <f t="shared" si="3"/>
        <v>386902</v>
      </c>
      <c r="N40" s="12" t="s">
        <v>28</v>
      </c>
      <c r="O40" s="12" t="s">
        <v>29</v>
      </c>
    </row>
    <row r="41" ht="28.2" customHeight="1" spans="1:15">
      <c r="A41" s="11">
        <v>34</v>
      </c>
      <c r="B41" s="11" t="s">
        <v>121</v>
      </c>
      <c r="C41" s="13" t="s">
        <v>122</v>
      </c>
      <c r="D41" s="11" t="s">
        <v>116</v>
      </c>
      <c r="E41" s="12" t="s">
        <v>56</v>
      </c>
      <c r="F41" s="12" t="s">
        <v>49</v>
      </c>
      <c r="G41" s="11">
        <v>41.81</v>
      </c>
      <c r="H41" s="12">
        <f t="shared" si="0"/>
        <v>8.43</v>
      </c>
      <c r="I41" s="11">
        <v>33.38</v>
      </c>
      <c r="J41" s="19">
        <f t="shared" si="1"/>
        <v>8681.36809375747</v>
      </c>
      <c r="K41" s="19">
        <f t="shared" si="2"/>
        <v>9114.56589332696</v>
      </c>
      <c r="L41" s="20">
        <v>362968</v>
      </c>
      <c r="M41" s="20">
        <f t="shared" si="3"/>
        <v>381080</v>
      </c>
      <c r="N41" s="12" t="s">
        <v>28</v>
      </c>
      <c r="O41" s="12" t="s">
        <v>29</v>
      </c>
    </row>
    <row r="42" ht="28.2" customHeight="1" spans="1:15">
      <c r="A42" s="11">
        <v>35</v>
      </c>
      <c r="B42" s="11" t="s">
        <v>123</v>
      </c>
      <c r="C42" s="13" t="s">
        <v>124</v>
      </c>
      <c r="D42" s="11" t="s">
        <v>116</v>
      </c>
      <c r="E42" s="12" t="s">
        <v>56</v>
      </c>
      <c r="F42" s="12" t="s">
        <v>49</v>
      </c>
      <c r="G42" s="11">
        <v>42.45</v>
      </c>
      <c r="H42" s="12">
        <f t="shared" si="0"/>
        <v>8.56</v>
      </c>
      <c r="I42" s="11">
        <v>33.89</v>
      </c>
      <c r="J42" s="19">
        <f t="shared" si="1"/>
        <v>8681.10718492344</v>
      </c>
      <c r="K42" s="19">
        <f t="shared" si="2"/>
        <v>9114.29917550059</v>
      </c>
      <c r="L42" s="20">
        <v>368513</v>
      </c>
      <c r="M42" s="20">
        <f t="shared" si="3"/>
        <v>386902</v>
      </c>
      <c r="N42" s="12" t="s">
        <v>28</v>
      </c>
      <c r="O42" s="12" t="s">
        <v>29</v>
      </c>
    </row>
    <row r="43" ht="28.2" customHeight="1" spans="1:15">
      <c r="A43" s="11">
        <v>36</v>
      </c>
      <c r="B43" s="11" t="s">
        <v>125</v>
      </c>
      <c r="C43" s="13" t="s">
        <v>126</v>
      </c>
      <c r="D43" s="11" t="s">
        <v>116</v>
      </c>
      <c r="E43" s="12" t="s">
        <v>56</v>
      </c>
      <c r="F43" s="12" t="s">
        <v>49</v>
      </c>
      <c r="G43" s="11">
        <v>42.44</v>
      </c>
      <c r="H43" s="12">
        <f t="shared" si="0"/>
        <v>8.56</v>
      </c>
      <c r="I43" s="11">
        <v>33.88</v>
      </c>
      <c r="J43" s="19">
        <f t="shared" si="1"/>
        <v>8680.60791705938</v>
      </c>
      <c r="K43" s="19">
        <f t="shared" si="2"/>
        <v>9113.76060320452</v>
      </c>
      <c r="L43" s="20">
        <v>368405</v>
      </c>
      <c r="M43" s="20">
        <f t="shared" si="3"/>
        <v>386788</v>
      </c>
      <c r="N43" s="12" t="s">
        <v>28</v>
      </c>
      <c r="O43" s="12" t="s">
        <v>29</v>
      </c>
    </row>
    <row r="44" ht="28.2" customHeight="1" spans="1:15">
      <c r="A44" s="11">
        <v>37</v>
      </c>
      <c r="B44" s="11" t="s">
        <v>127</v>
      </c>
      <c r="C44" s="13" t="s">
        <v>128</v>
      </c>
      <c r="D44" s="11" t="s">
        <v>116</v>
      </c>
      <c r="E44" s="12" t="s">
        <v>56</v>
      </c>
      <c r="F44" s="12" t="s">
        <v>49</v>
      </c>
      <c r="G44" s="11">
        <v>42.45</v>
      </c>
      <c r="H44" s="12">
        <f t="shared" si="0"/>
        <v>8.56</v>
      </c>
      <c r="I44" s="11">
        <v>33.89</v>
      </c>
      <c r="J44" s="19">
        <f t="shared" si="1"/>
        <v>8681.10718492344</v>
      </c>
      <c r="K44" s="19">
        <f t="shared" si="2"/>
        <v>9114.29917550059</v>
      </c>
      <c r="L44" s="20">
        <v>368513</v>
      </c>
      <c r="M44" s="20">
        <f t="shared" si="3"/>
        <v>386902</v>
      </c>
      <c r="N44" s="12" t="s">
        <v>28</v>
      </c>
      <c r="O44" s="12" t="s">
        <v>29</v>
      </c>
    </row>
    <row r="45" ht="28.2" customHeight="1" spans="1:15">
      <c r="A45" s="11">
        <v>38</v>
      </c>
      <c r="B45" s="11" t="s">
        <v>129</v>
      </c>
      <c r="C45" s="13" t="s">
        <v>130</v>
      </c>
      <c r="D45" s="11" t="s">
        <v>116</v>
      </c>
      <c r="E45" s="12" t="s">
        <v>56</v>
      </c>
      <c r="F45" s="12" t="s">
        <v>49</v>
      </c>
      <c r="G45" s="11">
        <v>42.54</v>
      </c>
      <c r="H45" s="12">
        <f t="shared" si="0"/>
        <v>8.58</v>
      </c>
      <c r="I45" s="11">
        <v>33.96</v>
      </c>
      <c r="J45" s="19">
        <f t="shared" si="1"/>
        <v>8680.6535025858</v>
      </c>
      <c r="K45" s="19">
        <f t="shared" si="2"/>
        <v>9113.82228490832</v>
      </c>
      <c r="L45" s="20">
        <v>369275</v>
      </c>
      <c r="M45" s="20">
        <f t="shared" si="3"/>
        <v>387702</v>
      </c>
      <c r="N45" s="12" t="s">
        <v>28</v>
      </c>
      <c r="O45" s="12" t="s">
        <v>29</v>
      </c>
    </row>
    <row r="46" ht="28.2" customHeight="1" spans="1:15">
      <c r="A46" s="11">
        <v>39</v>
      </c>
      <c r="B46" s="11" t="s">
        <v>131</v>
      </c>
      <c r="C46" s="13" t="s">
        <v>132</v>
      </c>
      <c r="D46" s="11" t="s">
        <v>116</v>
      </c>
      <c r="E46" s="12" t="s">
        <v>56</v>
      </c>
      <c r="F46" s="12" t="s">
        <v>49</v>
      </c>
      <c r="G46" s="11">
        <v>42.85</v>
      </c>
      <c r="H46" s="12">
        <f t="shared" si="0"/>
        <v>8.64</v>
      </c>
      <c r="I46" s="11">
        <v>34.21</v>
      </c>
      <c r="J46" s="19">
        <f t="shared" si="1"/>
        <v>8681.28354725788</v>
      </c>
      <c r="K46" s="19">
        <f t="shared" si="2"/>
        <v>9114.4690781797</v>
      </c>
      <c r="L46" s="20">
        <v>371993</v>
      </c>
      <c r="M46" s="20">
        <f t="shared" si="3"/>
        <v>390555</v>
      </c>
      <c r="N46" s="12" t="s">
        <v>28</v>
      </c>
      <c r="O46" s="12" t="s">
        <v>29</v>
      </c>
    </row>
    <row r="47" ht="28.2" customHeight="1" spans="1:15">
      <c r="A47" s="11">
        <v>40</v>
      </c>
      <c r="B47" s="11" t="s">
        <v>133</v>
      </c>
      <c r="C47" s="13" t="s">
        <v>134</v>
      </c>
      <c r="D47" s="11" t="s">
        <v>135</v>
      </c>
      <c r="E47" s="12" t="s">
        <v>56</v>
      </c>
      <c r="F47" s="12" t="s">
        <v>49</v>
      </c>
      <c r="G47" s="11">
        <v>41.81</v>
      </c>
      <c r="H47" s="12">
        <f t="shared" si="0"/>
        <v>8.43</v>
      </c>
      <c r="I47" s="11">
        <v>33.38</v>
      </c>
      <c r="J47" s="19">
        <f t="shared" si="1"/>
        <v>8681.36809375747</v>
      </c>
      <c r="K47" s="19">
        <f t="shared" si="2"/>
        <v>9114.56589332696</v>
      </c>
      <c r="L47" s="20">
        <v>362968</v>
      </c>
      <c r="M47" s="20">
        <f t="shared" si="3"/>
        <v>381080</v>
      </c>
      <c r="N47" s="12" t="s">
        <v>28</v>
      </c>
      <c r="O47" s="12" t="s">
        <v>29</v>
      </c>
    </row>
    <row r="48" ht="28.2" customHeight="1" spans="1:15">
      <c r="A48" s="11">
        <v>41</v>
      </c>
      <c r="B48" s="11" t="s">
        <v>136</v>
      </c>
      <c r="C48" s="13" t="s">
        <v>137</v>
      </c>
      <c r="D48" s="11" t="s">
        <v>135</v>
      </c>
      <c r="E48" s="12" t="s">
        <v>56</v>
      </c>
      <c r="F48" s="12" t="s">
        <v>49</v>
      </c>
      <c r="G48" s="11">
        <v>41.91</v>
      </c>
      <c r="H48" s="12">
        <f t="shared" si="0"/>
        <v>8.45</v>
      </c>
      <c r="I48" s="11">
        <v>33.46</v>
      </c>
      <c r="J48" s="19">
        <f t="shared" si="1"/>
        <v>8681.43641135767</v>
      </c>
      <c r="K48" s="19">
        <f t="shared" si="2"/>
        <v>9114.6504414221</v>
      </c>
      <c r="L48" s="20">
        <v>363839</v>
      </c>
      <c r="M48" s="20">
        <f t="shared" si="3"/>
        <v>381995</v>
      </c>
      <c r="N48" s="12" t="s">
        <v>28</v>
      </c>
      <c r="O48" s="12" t="s">
        <v>29</v>
      </c>
    </row>
    <row r="49" ht="28.2" customHeight="1" spans="1:15">
      <c r="A49" s="11">
        <v>42</v>
      </c>
      <c r="B49" s="11" t="s">
        <v>138</v>
      </c>
      <c r="C49" s="13" t="s">
        <v>139</v>
      </c>
      <c r="D49" s="11" t="s">
        <v>135</v>
      </c>
      <c r="E49" s="12" t="s">
        <v>56</v>
      </c>
      <c r="F49" s="12" t="s">
        <v>49</v>
      </c>
      <c r="G49" s="11">
        <v>41.91</v>
      </c>
      <c r="H49" s="12">
        <f t="shared" si="0"/>
        <v>8.45</v>
      </c>
      <c r="I49" s="11">
        <v>33.46</v>
      </c>
      <c r="J49" s="19">
        <f t="shared" si="1"/>
        <v>8681.43641135767</v>
      </c>
      <c r="K49" s="19">
        <f t="shared" si="2"/>
        <v>9114.6504414221</v>
      </c>
      <c r="L49" s="20">
        <v>363839</v>
      </c>
      <c r="M49" s="20">
        <f t="shared" si="3"/>
        <v>381995</v>
      </c>
      <c r="N49" s="12" t="s">
        <v>28</v>
      </c>
      <c r="O49" s="12" t="s">
        <v>29</v>
      </c>
    </row>
    <row r="50" ht="28.2" customHeight="1" spans="1:15">
      <c r="A50" s="11">
        <v>43</v>
      </c>
      <c r="B50" s="11" t="s">
        <v>140</v>
      </c>
      <c r="C50" s="13" t="s">
        <v>141</v>
      </c>
      <c r="D50" s="11" t="s">
        <v>135</v>
      </c>
      <c r="E50" s="12" t="s">
        <v>56</v>
      </c>
      <c r="F50" s="12" t="s">
        <v>49</v>
      </c>
      <c r="G50" s="11">
        <v>41.81</v>
      </c>
      <c r="H50" s="12">
        <f t="shared" si="0"/>
        <v>8.43</v>
      </c>
      <c r="I50" s="11">
        <v>33.38</v>
      </c>
      <c r="J50" s="19">
        <f t="shared" si="1"/>
        <v>8681.36809375747</v>
      </c>
      <c r="K50" s="19">
        <f t="shared" si="2"/>
        <v>9114.56589332696</v>
      </c>
      <c r="L50" s="20">
        <v>362968</v>
      </c>
      <c r="M50" s="20">
        <f t="shared" si="3"/>
        <v>381080</v>
      </c>
      <c r="N50" s="12" t="s">
        <v>28</v>
      </c>
      <c r="O50" s="12" t="s">
        <v>29</v>
      </c>
    </row>
    <row r="51" ht="28.2" customHeight="1" spans="1:15">
      <c r="A51" s="11">
        <v>44</v>
      </c>
      <c r="B51" s="11" t="s">
        <v>142</v>
      </c>
      <c r="C51" s="13" t="s">
        <v>143</v>
      </c>
      <c r="D51" s="11" t="s">
        <v>135</v>
      </c>
      <c r="E51" s="12" t="s">
        <v>56</v>
      </c>
      <c r="F51" s="12" t="s">
        <v>49</v>
      </c>
      <c r="G51" s="11">
        <v>41.81</v>
      </c>
      <c r="H51" s="12">
        <f t="shared" si="0"/>
        <v>8.43</v>
      </c>
      <c r="I51" s="11">
        <v>33.38</v>
      </c>
      <c r="J51" s="19">
        <f t="shared" si="1"/>
        <v>8681.36809375747</v>
      </c>
      <c r="K51" s="19">
        <f t="shared" si="2"/>
        <v>9114.56589332696</v>
      </c>
      <c r="L51" s="20">
        <v>362968</v>
      </c>
      <c r="M51" s="20">
        <f t="shared" si="3"/>
        <v>381080</v>
      </c>
      <c r="N51" s="12" t="s">
        <v>28</v>
      </c>
      <c r="O51" s="12" t="s">
        <v>29</v>
      </c>
    </row>
    <row r="52" ht="28.2" customHeight="1" spans="1:15">
      <c r="A52" s="11">
        <v>45</v>
      </c>
      <c r="B52" s="11" t="s">
        <v>144</v>
      </c>
      <c r="C52" s="13" t="s">
        <v>145</v>
      </c>
      <c r="D52" s="11" t="s">
        <v>135</v>
      </c>
      <c r="E52" s="12" t="s">
        <v>56</v>
      </c>
      <c r="F52" s="12" t="s">
        <v>49</v>
      </c>
      <c r="G52" s="11">
        <v>41.81</v>
      </c>
      <c r="H52" s="12">
        <f t="shared" si="0"/>
        <v>8.43</v>
      </c>
      <c r="I52" s="11">
        <v>33.38</v>
      </c>
      <c r="J52" s="19">
        <f t="shared" si="1"/>
        <v>8681.36809375747</v>
      </c>
      <c r="K52" s="19">
        <f t="shared" si="2"/>
        <v>9114.56589332696</v>
      </c>
      <c r="L52" s="20">
        <v>362968</v>
      </c>
      <c r="M52" s="20">
        <f t="shared" si="3"/>
        <v>381080</v>
      </c>
      <c r="N52" s="12" t="s">
        <v>28</v>
      </c>
      <c r="O52" s="12" t="s">
        <v>29</v>
      </c>
    </row>
    <row r="53" ht="28.2" customHeight="1" spans="1:15">
      <c r="A53" s="11">
        <v>46</v>
      </c>
      <c r="B53" s="11" t="s">
        <v>146</v>
      </c>
      <c r="C53" s="13" t="s">
        <v>147</v>
      </c>
      <c r="D53" s="11" t="s">
        <v>135</v>
      </c>
      <c r="E53" s="12" t="s">
        <v>56</v>
      </c>
      <c r="F53" s="12" t="s">
        <v>49</v>
      </c>
      <c r="G53" s="11">
        <v>41.81</v>
      </c>
      <c r="H53" s="12">
        <f t="shared" si="0"/>
        <v>8.43</v>
      </c>
      <c r="I53" s="11">
        <v>33.38</v>
      </c>
      <c r="J53" s="19">
        <f t="shared" si="1"/>
        <v>8681.36809375747</v>
      </c>
      <c r="K53" s="19">
        <f t="shared" si="2"/>
        <v>9114.56589332696</v>
      </c>
      <c r="L53" s="20">
        <v>362968</v>
      </c>
      <c r="M53" s="20">
        <f t="shared" si="3"/>
        <v>381080</v>
      </c>
      <c r="N53" s="12" t="s">
        <v>28</v>
      </c>
      <c r="O53" s="12" t="s">
        <v>29</v>
      </c>
    </row>
    <row r="54" ht="28.2" customHeight="1" spans="1:15">
      <c r="A54" s="11">
        <v>47</v>
      </c>
      <c r="B54" s="11" t="s">
        <v>148</v>
      </c>
      <c r="C54" s="13" t="s">
        <v>149</v>
      </c>
      <c r="D54" s="11" t="s">
        <v>135</v>
      </c>
      <c r="E54" s="12" t="s">
        <v>56</v>
      </c>
      <c r="F54" s="12" t="s">
        <v>49</v>
      </c>
      <c r="G54" s="11">
        <v>42.45</v>
      </c>
      <c r="H54" s="12">
        <f t="shared" si="0"/>
        <v>8.56</v>
      </c>
      <c r="I54" s="11">
        <v>33.89</v>
      </c>
      <c r="J54" s="19">
        <f t="shared" si="1"/>
        <v>8681.10718492344</v>
      </c>
      <c r="K54" s="19">
        <f t="shared" si="2"/>
        <v>9114.29917550059</v>
      </c>
      <c r="L54" s="20">
        <v>368513</v>
      </c>
      <c r="M54" s="20">
        <f t="shared" si="3"/>
        <v>386902</v>
      </c>
      <c r="N54" s="12" t="s">
        <v>28</v>
      </c>
      <c r="O54" s="12" t="s">
        <v>29</v>
      </c>
    </row>
    <row r="55" ht="28.2" customHeight="1" spans="1:15">
      <c r="A55" s="11">
        <v>48</v>
      </c>
      <c r="B55" s="11" t="s">
        <v>150</v>
      </c>
      <c r="C55" s="13" t="s">
        <v>151</v>
      </c>
      <c r="D55" s="11" t="s">
        <v>135</v>
      </c>
      <c r="E55" s="12" t="s">
        <v>56</v>
      </c>
      <c r="F55" s="12" t="s">
        <v>49</v>
      </c>
      <c r="G55" s="11">
        <v>41.81</v>
      </c>
      <c r="H55" s="12">
        <f t="shared" si="0"/>
        <v>8.43</v>
      </c>
      <c r="I55" s="11">
        <v>33.38</v>
      </c>
      <c r="J55" s="19">
        <f t="shared" si="1"/>
        <v>8681.36809375747</v>
      </c>
      <c r="K55" s="19">
        <f t="shared" si="2"/>
        <v>9114.56589332696</v>
      </c>
      <c r="L55" s="20">
        <v>362968</v>
      </c>
      <c r="M55" s="20">
        <f t="shared" si="3"/>
        <v>381080</v>
      </c>
      <c r="N55" s="12" t="s">
        <v>28</v>
      </c>
      <c r="O55" s="12" t="s">
        <v>29</v>
      </c>
    </row>
    <row r="56" ht="28.2" customHeight="1" spans="1:15">
      <c r="A56" s="11">
        <v>49</v>
      </c>
      <c r="B56" s="11" t="s">
        <v>152</v>
      </c>
      <c r="C56" s="13" t="s">
        <v>153</v>
      </c>
      <c r="D56" s="11" t="s">
        <v>135</v>
      </c>
      <c r="E56" s="12" t="s">
        <v>56</v>
      </c>
      <c r="F56" s="12" t="s">
        <v>49</v>
      </c>
      <c r="G56" s="11">
        <v>42.45</v>
      </c>
      <c r="H56" s="12">
        <f t="shared" si="0"/>
        <v>8.56</v>
      </c>
      <c r="I56" s="11">
        <v>33.89</v>
      </c>
      <c r="J56" s="19">
        <f t="shared" si="1"/>
        <v>8681.10718492344</v>
      </c>
      <c r="K56" s="19">
        <f t="shared" si="2"/>
        <v>9114.29917550059</v>
      </c>
      <c r="L56" s="20">
        <v>368513</v>
      </c>
      <c r="M56" s="20">
        <f t="shared" si="3"/>
        <v>386902</v>
      </c>
      <c r="N56" s="12" t="s">
        <v>28</v>
      </c>
      <c r="O56" s="12" t="s">
        <v>29</v>
      </c>
    </row>
    <row r="57" ht="28.2" customHeight="1" spans="1:15">
      <c r="A57" s="11">
        <v>50</v>
      </c>
      <c r="B57" s="11" t="s">
        <v>154</v>
      </c>
      <c r="C57" s="13" t="s">
        <v>155</v>
      </c>
      <c r="D57" s="11" t="s">
        <v>135</v>
      </c>
      <c r="E57" s="12" t="s">
        <v>56</v>
      </c>
      <c r="F57" s="12" t="s">
        <v>49</v>
      </c>
      <c r="G57" s="11">
        <v>42.44</v>
      </c>
      <c r="H57" s="12">
        <f t="shared" si="0"/>
        <v>8.56</v>
      </c>
      <c r="I57" s="11">
        <v>33.88</v>
      </c>
      <c r="J57" s="19">
        <f t="shared" si="1"/>
        <v>8680.60791705938</v>
      </c>
      <c r="K57" s="19">
        <f t="shared" si="2"/>
        <v>9113.76060320452</v>
      </c>
      <c r="L57" s="20">
        <v>368405</v>
      </c>
      <c r="M57" s="20">
        <f t="shared" si="3"/>
        <v>386788</v>
      </c>
      <c r="N57" s="12" t="s">
        <v>28</v>
      </c>
      <c r="O57" s="12" t="s">
        <v>29</v>
      </c>
    </row>
    <row r="58" ht="28.2" customHeight="1" spans="1:15">
      <c r="A58" s="11">
        <v>51</v>
      </c>
      <c r="B58" s="11" t="s">
        <v>156</v>
      </c>
      <c r="C58" s="13" t="s">
        <v>157</v>
      </c>
      <c r="D58" s="11" t="s">
        <v>135</v>
      </c>
      <c r="E58" s="12" t="s">
        <v>56</v>
      </c>
      <c r="F58" s="12" t="s">
        <v>49</v>
      </c>
      <c r="G58" s="11">
        <v>42.45</v>
      </c>
      <c r="H58" s="12">
        <f t="shared" si="0"/>
        <v>8.56</v>
      </c>
      <c r="I58" s="11">
        <v>33.89</v>
      </c>
      <c r="J58" s="19">
        <f t="shared" si="1"/>
        <v>8681.10718492344</v>
      </c>
      <c r="K58" s="19">
        <f t="shared" si="2"/>
        <v>9114.29917550059</v>
      </c>
      <c r="L58" s="20">
        <v>368513</v>
      </c>
      <c r="M58" s="20">
        <f t="shared" si="3"/>
        <v>386902</v>
      </c>
      <c r="N58" s="12" t="s">
        <v>28</v>
      </c>
      <c r="O58" s="12" t="s">
        <v>29</v>
      </c>
    </row>
    <row r="59" ht="28.2" customHeight="1" spans="1:15">
      <c r="A59" s="11">
        <v>52</v>
      </c>
      <c r="B59" s="11" t="s">
        <v>158</v>
      </c>
      <c r="C59" s="13" t="s">
        <v>159</v>
      </c>
      <c r="D59" s="11" t="s">
        <v>135</v>
      </c>
      <c r="E59" s="12" t="s">
        <v>56</v>
      </c>
      <c r="F59" s="12" t="s">
        <v>49</v>
      </c>
      <c r="G59" s="11">
        <v>42.54</v>
      </c>
      <c r="H59" s="12">
        <f t="shared" si="0"/>
        <v>8.58</v>
      </c>
      <c r="I59" s="11">
        <v>33.96</v>
      </c>
      <c r="J59" s="19">
        <f t="shared" si="1"/>
        <v>8680.6535025858</v>
      </c>
      <c r="K59" s="19">
        <f t="shared" si="2"/>
        <v>9113.82228490832</v>
      </c>
      <c r="L59" s="20">
        <v>369275</v>
      </c>
      <c r="M59" s="20">
        <f t="shared" si="3"/>
        <v>387702</v>
      </c>
      <c r="N59" s="12" t="s">
        <v>28</v>
      </c>
      <c r="O59" s="12" t="s">
        <v>29</v>
      </c>
    </row>
    <row r="60" ht="28.2" customHeight="1" spans="1:15">
      <c r="A60" s="11">
        <v>53</v>
      </c>
      <c r="B60" s="11" t="s">
        <v>160</v>
      </c>
      <c r="C60" s="13" t="s">
        <v>161</v>
      </c>
      <c r="D60" s="11" t="s">
        <v>135</v>
      </c>
      <c r="E60" s="12" t="s">
        <v>56</v>
      </c>
      <c r="F60" s="12" t="s">
        <v>49</v>
      </c>
      <c r="G60" s="11">
        <v>42.85</v>
      </c>
      <c r="H60" s="12">
        <f t="shared" si="0"/>
        <v>8.64</v>
      </c>
      <c r="I60" s="11">
        <v>34.21</v>
      </c>
      <c r="J60" s="19">
        <f t="shared" si="1"/>
        <v>8681.28354725788</v>
      </c>
      <c r="K60" s="19">
        <f t="shared" si="2"/>
        <v>9114.4690781797</v>
      </c>
      <c r="L60" s="20">
        <v>371993</v>
      </c>
      <c r="M60" s="20">
        <f t="shared" si="3"/>
        <v>390555</v>
      </c>
      <c r="N60" s="12" t="s">
        <v>28</v>
      </c>
      <c r="O60" s="12" t="s">
        <v>29</v>
      </c>
    </row>
    <row r="61" ht="28.2" customHeight="1" spans="1:15">
      <c r="A61" s="11">
        <v>54</v>
      </c>
      <c r="B61" s="11" t="s">
        <v>162</v>
      </c>
      <c r="C61" s="13" t="s">
        <v>163</v>
      </c>
      <c r="D61" s="11" t="s">
        <v>164</v>
      </c>
      <c r="E61" s="12" t="s">
        <v>56</v>
      </c>
      <c r="F61" s="12" t="s">
        <v>49</v>
      </c>
      <c r="G61" s="11">
        <v>42.45</v>
      </c>
      <c r="H61" s="12">
        <f t="shared" si="0"/>
        <v>8.56</v>
      </c>
      <c r="I61" s="11">
        <v>33.89</v>
      </c>
      <c r="J61" s="19">
        <f t="shared" si="1"/>
        <v>8681.10718492344</v>
      </c>
      <c r="K61" s="19">
        <f t="shared" si="2"/>
        <v>9114.29917550059</v>
      </c>
      <c r="L61" s="20">
        <v>368513</v>
      </c>
      <c r="M61" s="20">
        <f t="shared" si="3"/>
        <v>386902</v>
      </c>
      <c r="N61" s="12" t="s">
        <v>28</v>
      </c>
      <c r="O61" s="12" t="s">
        <v>29</v>
      </c>
    </row>
    <row r="62" ht="28.2" customHeight="1" spans="1:15">
      <c r="A62" s="11">
        <v>55</v>
      </c>
      <c r="B62" s="11" t="s">
        <v>165</v>
      </c>
      <c r="C62" s="13" t="s">
        <v>166</v>
      </c>
      <c r="D62" s="11" t="s">
        <v>167</v>
      </c>
      <c r="E62" s="12" t="s">
        <v>56</v>
      </c>
      <c r="F62" s="12" t="s">
        <v>49</v>
      </c>
      <c r="G62" s="11">
        <v>42.44</v>
      </c>
      <c r="H62" s="12">
        <f t="shared" si="0"/>
        <v>8.56</v>
      </c>
      <c r="I62" s="11">
        <v>33.88</v>
      </c>
      <c r="J62" s="19">
        <f t="shared" si="1"/>
        <v>8680.60791705938</v>
      </c>
      <c r="K62" s="19">
        <f t="shared" si="2"/>
        <v>9113.76060320452</v>
      </c>
      <c r="L62" s="20">
        <v>368405</v>
      </c>
      <c r="M62" s="20">
        <f t="shared" si="3"/>
        <v>386788</v>
      </c>
      <c r="N62" s="12" t="s">
        <v>28</v>
      </c>
      <c r="O62" s="12" t="s">
        <v>29</v>
      </c>
    </row>
    <row r="63" ht="34.2" customHeight="1" spans="1:15">
      <c r="A63" s="14" t="s">
        <v>30</v>
      </c>
      <c r="B63" s="15"/>
      <c r="C63" s="15"/>
      <c r="D63" s="15"/>
      <c r="E63" s="15"/>
      <c r="F63" s="16"/>
      <c r="G63" s="11">
        <f t="shared" ref="G63:I63" si="4">SUM(G8:G62)</f>
        <v>2384.35</v>
      </c>
      <c r="H63" s="11">
        <f t="shared" si="4"/>
        <v>479.94</v>
      </c>
      <c r="I63" s="11">
        <f t="shared" si="4"/>
        <v>1904.41</v>
      </c>
      <c r="J63" s="19">
        <f>ROUND(L63/G63,2)</f>
        <v>8558.5</v>
      </c>
      <c r="K63" s="11">
        <f>ROUND(M63/G63,2)</f>
        <v>8985.57</v>
      </c>
      <c r="L63" s="11">
        <f>SUM(L8:L62)</f>
        <v>20406460</v>
      </c>
      <c r="M63" s="19">
        <f>SUM(M8:M62)</f>
        <v>21424742</v>
      </c>
      <c r="N63" s="12" t="s">
        <v>31</v>
      </c>
      <c r="O63" s="12" t="s">
        <v>31</v>
      </c>
    </row>
    <row r="64" ht="33.6" customHeight="1" spans="1:15">
      <c r="A64" s="14" t="s">
        <v>168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6"/>
    </row>
    <row r="65" ht="31" customHeight="1" spans="1:15">
      <c r="A65" s="21" t="s">
        <v>33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5"/>
    </row>
    <row r="66" ht="20" customHeight="1" spans="1:15">
      <c r="A66" s="21" t="s">
        <v>34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5"/>
    </row>
    <row r="67" ht="18.75" spans="1:1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5"/>
    </row>
    <row r="68" ht="18.75" spans="1:15">
      <c r="A68" s="6" t="s">
        <v>35</v>
      </c>
      <c r="B68" s="6"/>
      <c r="C68" s="5"/>
      <c r="D68" s="4"/>
      <c r="E68" s="4"/>
      <c r="F68" s="4"/>
      <c r="G68" s="4"/>
      <c r="H68" s="4"/>
      <c r="I68" s="4"/>
      <c r="J68" s="4"/>
      <c r="K68" s="4"/>
      <c r="L68" s="4" t="s">
        <v>36</v>
      </c>
      <c r="M68" s="4"/>
      <c r="N68" s="4"/>
      <c r="O68" s="4"/>
    </row>
    <row r="69" ht="18.75" spans="1:15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5"/>
      <c r="M69" s="4"/>
      <c r="N69" s="4"/>
      <c r="O69" s="4"/>
    </row>
    <row r="70" ht="18.75" spans="1:15">
      <c r="A70" s="6" t="s">
        <v>37</v>
      </c>
      <c r="B70" s="6"/>
      <c r="C70" s="6"/>
      <c r="D70" s="6"/>
      <c r="E70" s="6"/>
      <c r="F70" s="6"/>
      <c r="G70" s="5"/>
      <c r="H70" s="4"/>
      <c r="I70" s="4"/>
      <c r="J70" s="4"/>
      <c r="K70" s="4"/>
      <c r="L70" s="4" t="s">
        <v>38</v>
      </c>
      <c r="M70" s="22"/>
      <c r="N70" s="5"/>
      <c r="O70" s="4"/>
    </row>
  </sheetData>
  <autoFilter ref="A7:O70">
    <extLst/>
  </autoFilter>
  <mergeCells count="11">
    <mergeCell ref="B2:O2"/>
    <mergeCell ref="L4:O4"/>
    <mergeCell ref="L5:O5"/>
    <mergeCell ref="A6:H6"/>
    <mergeCell ref="L6:O6"/>
    <mergeCell ref="A63:F63"/>
    <mergeCell ref="A64:O64"/>
    <mergeCell ref="A65:N65"/>
    <mergeCell ref="A66:N66"/>
    <mergeCell ref="A68:B68"/>
    <mergeCell ref="A70:F70"/>
  </mergeCells>
  <pageMargins left="0.708661417322835" right="0.708661417322835" top="0.433070866141732" bottom="0.236220472440945" header="0.31496062992126" footer="0.31496062992126"/>
  <pageSetup paperSize="9" scale="53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8栋</vt:lpstr>
      <vt:lpstr>1栋、2栋、3栋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</cp:lastModifiedBy>
  <dcterms:created xsi:type="dcterms:W3CDTF">2026-04-07T07:59:00Z</dcterms:created>
  <dcterms:modified xsi:type="dcterms:W3CDTF">2026-05-26T09:11:49Z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0EE7F63DA2A34995BDCC6884DDC4FA81_11</vt:lpwstr>
  </property>
  <property fmtid="{D5CDD505-2E9C-101B-9397-08002B2CF9AE}" pid="3" name="KSOProductBuildVer">
    <vt:lpwstr>2052-11.8.2.10393</vt:lpwstr>
  </property>
  <property fmtid="{D5CDD505-2E9C-101B-9397-08002B2CF9AE}" pid="4" name="CalculationRule">
    <vt:i4>1</vt:i4>
  </property>
</Properties>
</file>