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0"/>
  </bookViews>
  <sheets>
    <sheet name="9栋13套 下浮 " sheetId="26" r:id="rId1"/>
    <sheet name="10栋 4套下浮" sheetId="27" r:id="rId2"/>
    <sheet name="17栋  1套下浮" sheetId="29" r:id="rId3"/>
    <sheet name="21栋20套 下浮" sheetId="28" r:id="rId4"/>
  </sheets>
  <definedNames>
    <definedName name="_xlnm._FilterDatabase" localSheetId="0" hidden="1">'9栋13套 下浮 '!$A$7:$O$28</definedName>
    <definedName name="_xlnm._FilterDatabase" localSheetId="1" hidden="1">'10栋 4套下浮'!$A$7:$O$19</definedName>
    <definedName name="_xlnm._FilterDatabase" localSheetId="3" hidden="1">'21栋20套 下浮'!$A$7:$O$35</definedName>
    <definedName name="_xlnm.Print_Area" localSheetId="0">'9栋13套 下浮 '!$A$1:$O$28</definedName>
    <definedName name="_xlnm.Print_Titles" localSheetId="0">'9栋13套 下浮 '!$7:$7</definedName>
    <definedName name="_xlnm.Print_Area" localSheetId="1">'10栋 4套下浮'!$A$1:$O$19</definedName>
    <definedName name="_xlnm.Print_Titles" localSheetId="1">'10栋 4套下浮'!$7:$7</definedName>
    <definedName name="_xlnm.Print_Area" localSheetId="3">'21栋20套 下浮'!$A$1:$O$35</definedName>
    <definedName name="_xlnm.Print_Titles" localSheetId="3">'21栋20套 下浮'!$7:$7</definedName>
  </definedNames>
  <calcPr calcId="144525"/>
</workbook>
</file>

<file path=xl/sharedStrings.xml><?xml version="1.0" encoding="utf-8"?>
<sst xmlns="http://schemas.openxmlformats.org/spreadsheetml/2006/main" count="269" uniqueCount="77">
  <si>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</si>
  <si>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</si>
  <si>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</si>
  <si>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</si>
  <si>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</si>
  <si>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</si>
  <si>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销售价格备案编号：[2026]023号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</si>
  <si>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</si>
  <si>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</si>
  <si>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</si>
  <si>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</si>
  <si>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</si>
  <si>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</si>
  <si>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</si>
  <si>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</si>
  <si>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</si>
  <si>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</si>
  <si>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</si>
  <si>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</si>
  <si>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</si>
  <si>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</si>
  <si>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</si>
  <si>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</si>
  <si>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9栋</t>
  </si>
  <si>
    <t>108房</t>
  </si>
  <si>
    <t>二居室</t>
  </si>
  <si>
    <t>现售</t>
  </si>
  <si>
    <t>208房</t>
  </si>
  <si>
    <t>408房</t>
  </si>
  <si>
    <t>604房</t>
  </si>
  <si>
    <t>708房</t>
  </si>
  <si>
    <t>804房</t>
  </si>
  <si>
    <t>1108房</t>
  </si>
  <si>
    <t>1404房</t>
  </si>
  <si>
    <t>1408房</t>
  </si>
  <si>
    <t>1808房</t>
  </si>
  <si>
    <t>2304房</t>
  </si>
  <si>
    <t>2308房</t>
  </si>
  <si>
    <t>2404房</t>
  </si>
  <si>
    <t>本楼栋总面积/均价</t>
  </si>
  <si>
    <r>
      <t>本栋销售住宅共180套，本次申请住宅共13套，销售住宅总建筑面积：970.19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，套内面积：744.74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，分摊面积：225.45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，销售均价：5609.08元/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（建筑面积）、7307.02元/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</si>
  <si>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</si>
  <si>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</si>
  <si>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</si>
  <si>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</si>
  <si>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10栋</t>
  </si>
  <si>
    <t>705房</t>
  </si>
  <si>
    <t>1005房</t>
  </si>
  <si>
    <t>1105房</t>
  </si>
  <si>
    <t>1401房</t>
  </si>
  <si>
    <r>
      <t>本栋销售住宅共180套，本次申请住宅共4套，销售住宅总建筑面积：298.87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，套内面积：229.42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，分摊面积：69.45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，销售均价：5699.46元/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（建筑面积）、7424.80元/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</si>
  <si>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17栋</t>
  </si>
  <si>
    <t>2003房</t>
  </si>
  <si>
    <t>一居室</t>
  </si>
  <si>
    <t>毛坯</t>
  </si>
  <si>
    <r>
      <t>本栋销售住宅共180套，本次申请住宅共1套，销售住宅总建筑面积：54.08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，套内面积：41.47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，分摊面积：12.61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，销售均价：6802.14元/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（建筑面积）、8870.51元/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</si>
  <si>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21栋</t>
  </si>
  <si>
    <t>301房</t>
  </si>
  <si>
    <t>405房</t>
  </si>
  <si>
    <t>605房</t>
  </si>
  <si>
    <t>704房</t>
  </si>
  <si>
    <t>904房</t>
  </si>
  <si>
    <t>1001房</t>
  </si>
  <si>
    <t>1203房</t>
  </si>
  <si>
    <t>1308房</t>
  </si>
  <si>
    <t>1603房</t>
  </si>
  <si>
    <t>1605房</t>
  </si>
  <si>
    <t>1608房</t>
  </si>
  <si>
    <t>1902房</t>
  </si>
  <si>
    <t>1908房</t>
  </si>
  <si>
    <t>2008房</t>
  </si>
  <si>
    <t>2203房</t>
  </si>
  <si>
    <t>2205房</t>
  </si>
  <si>
    <t>2303房</t>
  </si>
  <si>
    <t>2305房</t>
  </si>
  <si>
    <t>2402房</t>
  </si>
  <si>
    <r>
      <t>本栋销售住宅共180套，本次申请住宅共20套，销售住宅总建筑面积：1301.97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，套内面积：995.29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，分摊面积：306.68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，销售均价：5827.82元/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（建筑面积）、7621.69元/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</si>
</sst>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  <numFmt numFmtId="179" formatCode="0.0000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179" fontId="7" fillId="0" borderId="0" xfId="0" applyNumberFormat="1" applyFont="1" applyFill="1" applyAlignment="1">
      <alignment horizontal="left" vertical="center" wrapText="1"/>
    </xf>
    <xf numFmtId="177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7" fontId="7" fillId="0" borderId="0" xfId="0" applyNumberFormat="1" applyFont="1" applyFill="1">
      <alignment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shrinkToFit="1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177" fontId="10" fillId="0" borderId="0" xfId="0" applyNumberFormat="1" applyFont="1" applyFill="1">
      <alignment vertical="center"/>
    </xf>
    <xf numFmtId="177" fontId="6" fillId="0" borderId="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177" fontId="2" fillId="0" borderId="0" xfId="0" applyNumberFormat="1" applyFont="1" applyFill="1" applyAlignment="1">
      <alignment vertical="center" shrinkToFit="1"/>
    </xf>
    <xf numFmtId="178" fontId="2" fillId="0" borderId="0" xfId="0" applyNumberFormat="1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177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workbookViewId="0">
      <pane ySplit="7" topLeftCell="A17" activePane="bottomLeft" state="frozen"/>
      <selection/>
      <selection pane="bottomLeft" activeCell="P20" sqref="P20"/>
    </sheetView>
  </sheetViews>
  <sheetFormatPr defaultColWidth="8.75" defaultRowHeight="14.25"/>
  <cols>
    <col min="1" max="1" width="6.125" style="81" customWidth="1"/>
    <col min="2" max="2" width="11" style="81" customWidth="1"/>
    <col min="3" max="3" width="13.25" style="81" customWidth="1"/>
    <col min="4" max="4" width="7.125" style="81" customWidth="1"/>
    <col min="5" max="5" width="9.625" style="81" customWidth="1"/>
    <col min="6" max="6" width="9" style="81" customWidth="1"/>
    <col min="7" max="7" width="13" style="81" customWidth="1"/>
    <col min="8" max="8" width="16.5" style="81" customWidth="1"/>
    <col min="9" max="9" width="15.25" style="81" customWidth="1"/>
    <col min="10" max="10" width="18" style="81" customWidth="1"/>
    <col min="11" max="11" width="16.625" style="82" customWidth="1"/>
    <col min="12" max="12" width="14.875" style="82" customWidth="1"/>
    <col min="13" max="13" width="14.875" style="83" customWidth="1"/>
    <col min="14" max="14" width="11.75" style="81" customWidth="1"/>
    <col min="15" max="15" width="10" style="81" customWidth="1"/>
  </cols>
  <sheetData>
    <row r="1" s="80" customFormat="1" ht="15" customHeight="1" spans="1:15">
      <c r="A1" s="84"/>
      <c r="B1" s="84"/>
      <c r="C1" s="84"/>
      <c r="D1" s="84"/>
      <c r="E1" s="84"/>
      <c r="F1" s="84"/>
      <c r="G1" s="84"/>
      <c r="H1" s="84"/>
      <c r="I1" s="84"/>
      <c r="J1" s="84"/>
      <c r="K1" s="92"/>
      <c r="L1" s="92"/>
      <c r="M1" s="93"/>
      <c r="N1" s="84"/>
      <c r="O1" s="84"/>
    </row>
    <row r="2" s="80" customFormat="1" ht="30" customHeight="1" spans="1:1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="80" customFormat="1" ht="30" customHeight="1" spans="1:15">
      <c r="A3" s="84"/>
      <c r="B3" s="84"/>
      <c r="C3" s="84"/>
      <c r="D3" s="84"/>
      <c r="E3" s="84"/>
      <c r="F3" s="84"/>
      <c r="G3" s="84"/>
      <c r="H3" s="84"/>
      <c r="I3" s="84"/>
      <c r="J3" s="84"/>
      <c r="K3" s="92"/>
      <c r="L3" s="92"/>
      <c r="M3" s="93"/>
      <c r="N3" s="84"/>
      <c r="O3" s="84"/>
    </row>
    <row r="4" s="3" customFormat="1" ht="30" customHeight="1" spans="1:15">
      <c r="A4" s="86" t="s">
        <v>1</v>
      </c>
      <c r="B4" s="86"/>
      <c r="C4" s="86"/>
      <c r="D4" s="86"/>
      <c r="E4" s="86"/>
      <c r="F4" s="86"/>
      <c r="G4" s="86"/>
      <c r="H4" s="86"/>
      <c r="I4" s="42"/>
      <c r="J4" s="13" t="s">
        <v>2</v>
      </c>
      <c r="K4" s="96" t="s">
        <v>3</v>
      </c>
      <c r="L4" s="96"/>
      <c r="M4" s="97"/>
      <c r="N4" s="13"/>
      <c r="O4" s="13"/>
    </row>
    <row r="5" s="3" customFormat="1" ht="30" customHeight="1" spans="1:15">
      <c r="A5" s="42"/>
      <c r="B5" s="13"/>
      <c r="C5" s="13"/>
      <c r="D5" s="13"/>
      <c r="E5" s="13"/>
      <c r="F5" s="13"/>
      <c r="G5" s="13"/>
      <c r="H5" s="42"/>
      <c r="I5" s="42"/>
      <c r="J5" s="42" t="s">
        <v>4</v>
      </c>
      <c r="K5" s="98" t="s">
        <v>5</v>
      </c>
      <c r="L5" s="98"/>
      <c r="M5" s="98"/>
      <c r="N5" s="98"/>
      <c r="O5" s="98"/>
    </row>
    <row r="6" s="3" customFormat="1" ht="30" customHeight="1" spans="1:15">
      <c r="A6" s="12" t="s">
        <v>6</v>
      </c>
      <c r="B6" s="12"/>
      <c r="C6" s="12"/>
      <c r="D6" s="12"/>
      <c r="E6" s="12"/>
      <c r="F6" s="12"/>
      <c r="G6" s="12"/>
      <c r="H6" s="13"/>
      <c r="I6" s="42"/>
      <c r="J6" s="13" t="s">
        <v>7</v>
      </c>
      <c r="K6" s="43">
        <v>46062</v>
      </c>
      <c r="L6" s="43"/>
      <c r="M6" s="44"/>
      <c r="N6" s="43"/>
      <c r="O6" s="43"/>
    </row>
    <row r="7" s="2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45" t="s">
        <v>18</v>
      </c>
      <c r="L7" s="46" t="s">
        <v>19</v>
      </c>
      <c r="M7" s="23" t="s">
        <v>20</v>
      </c>
      <c r="N7" s="15" t="s">
        <v>21</v>
      </c>
      <c r="O7" s="15" t="s">
        <v>22</v>
      </c>
    </row>
    <row r="8" s="2" customFormat="1" ht="32" customHeight="1" spans="1:15">
      <c r="A8" s="16">
        <v>1</v>
      </c>
      <c r="B8" s="15" t="s">
        <v>23</v>
      </c>
      <c r="C8" s="17" t="s">
        <v>24</v>
      </c>
      <c r="D8" s="15">
        <v>1</v>
      </c>
      <c r="E8" s="15" t="s">
        <v>25</v>
      </c>
      <c r="F8" s="18">
        <v>2.95</v>
      </c>
      <c r="G8" s="15">
        <v>74.88</v>
      </c>
      <c r="H8" s="15">
        <v>17.4</v>
      </c>
      <c r="I8" s="15">
        <v>57.48</v>
      </c>
      <c r="J8" s="47">
        <v>5890.5098</v>
      </c>
      <c r="K8" s="47">
        <v>5595.98</v>
      </c>
      <c r="L8" s="47">
        <v>441081.373824</v>
      </c>
      <c r="M8" s="47">
        <v>419026.9824</v>
      </c>
      <c r="N8" s="16" t="s">
        <v>26</v>
      </c>
      <c r="O8" s="16"/>
    </row>
    <row r="9" s="2" customFormat="1" ht="32" customHeight="1" spans="1:15">
      <c r="A9" s="16">
        <v>2</v>
      </c>
      <c r="B9" s="15" t="s">
        <v>23</v>
      </c>
      <c r="C9" s="17" t="s">
        <v>27</v>
      </c>
      <c r="D9" s="15">
        <v>2</v>
      </c>
      <c r="E9" s="15" t="s">
        <v>25</v>
      </c>
      <c r="F9" s="18">
        <v>2.95</v>
      </c>
      <c r="G9" s="15">
        <v>74.88</v>
      </c>
      <c r="H9" s="15">
        <v>17.4</v>
      </c>
      <c r="I9" s="15">
        <v>57.48</v>
      </c>
      <c r="J9" s="47">
        <v>5890.5098</v>
      </c>
      <c r="K9" s="47">
        <v>5595.98</v>
      </c>
      <c r="L9" s="47">
        <v>441081.373824</v>
      </c>
      <c r="M9" s="47">
        <v>419026.9824</v>
      </c>
      <c r="N9" s="16" t="s">
        <v>26</v>
      </c>
      <c r="O9" s="16"/>
    </row>
    <row r="10" s="2" customFormat="1" ht="32" customHeight="1" spans="1:15">
      <c r="A10" s="16">
        <v>3</v>
      </c>
      <c r="B10" s="15" t="s">
        <v>23</v>
      </c>
      <c r="C10" s="17" t="s">
        <v>28</v>
      </c>
      <c r="D10" s="15">
        <v>4</v>
      </c>
      <c r="E10" s="15" t="s">
        <v>25</v>
      </c>
      <c r="F10" s="18">
        <v>2.95</v>
      </c>
      <c r="G10" s="15">
        <v>74.88</v>
      </c>
      <c r="H10" s="15">
        <v>17.4</v>
      </c>
      <c r="I10" s="15">
        <v>57.48</v>
      </c>
      <c r="J10" s="47">
        <v>5890.51281</v>
      </c>
      <c r="K10" s="47">
        <v>5595.99</v>
      </c>
      <c r="L10" s="47">
        <v>441081.5992128</v>
      </c>
      <c r="M10" s="47">
        <v>419027.7312</v>
      </c>
      <c r="N10" s="16" t="s">
        <v>26</v>
      </c>
      <c r="O10" s="16"/>
    </row>
    <row r="11" s="2" customFormat="1" ht="32" customHeight="1" spans="1:15">
      <c r="A11" s="16">
        <v>4</v>
      </c>
      <c r="B11" s="15" t="s">
        <v>23</v>
      </c>
      <c r="C11" s="17" t="s">
        <v>29</v>
      </c>
      <c r="D11" s="15">
        <v>6</v>
      </c>
      <c r="E11" s="15" t="s">
        <v>25</v>
      </c>
      <c r="F11" s="18">
        <v>2.95</v>
      </c>
      <c r="G11" s="15">
        <v>74.23</v>
      </c>
      <c r="H11" s="15">
        <v>17.25</v>
      </c>
      <c r="I11" s="15">
        <v>56.98</v>
      </c>
      <c r="J11" s="47">
        <v>6354.5916</v>
      </c>
      <c r="K11" s="47">
        <v>5719.13</v>
      </c>
      <c r="L11" s="47">
        <v>471701.334468</v>
      </c>
      <c r="M11" s="47">
        <v>424531.0199</v>
      </c>
      <c r="N11" s="16" t="s">
        <v>26</v>
      </c>
      <c r="O11" s="16"/>
    </row>
    <row r="12" s="2" customFormat="1" ht="32" customHeight="1" spans="1:15">
      <c r="A12" s="16">
        <v>5</v>
      </c>
      <c r="B12" s="15" t="s">
        <v>23</v>
      </c>
      <c r="C12" s="17" t="s">
        <v>30</v>
      </c>
      <c r="D12" s="15">
        <v>7</v>
      </c>
      <c r="E12" s="15" t="s">
        <v>25</v>
      </c>
      <c r="F12" s="18">
        <v>2.95</v>
      </c>
      <c r="G12" s="15">
        <v>74.88</v>
      </c>
      <c r="H12" s="15">
        <v>17.4</v>
      </c>
      <c r="I12" s="15">
        <v>57.48</v>
      </c>
      <c r="J12" s="47">
        <v>6072.16029</v>
      </c>
      <c r="K12" s="47">
        <v>5464.94</v>
      </c>
      <c r="L12" s="47">
        <v>454683.3625152</v>
      </c>
      <c r="M12" s="47">
        <v>409214.7072</v>
      </c>
      <c r="N12" s="16" t="s">
        <v>26</v>
      </c>
      <c r="O12" s="16"/>
    </row>
    <row r="13" s="2" customFormat="1" ht="32" customHeight="1" spans="1:15">
      <c r="A13" s="16">
        <v>6</v>
      </c>
      <c r="B13" s="15" t="s">
        <v>23</v>
      </c>
      <c r="C13" s="17" t="s">
        <v>31</v>
      </c>
      <c r="D13" s="15">
        <v>8</v>
      </c>
      <c r="E13" s="15" t="s">
        <v>25</v>
      </c>
      <c r="F13" s="18">
        <v>2.95</v>
      </c>
      <c r="G13" s="15">
        <v>74.23</v>
      </c>
      <c r="H13" s="15">
        <v>17.25</v>
      </c>
      <c r="I13" s="15">
        <v>56.98</v>
      </c>
      <c r="J13" s="47">
        <v>6241.37346</v>
      </c>
      <c r="K13" s="47">
        <v>5617.24</v>
      </c>
      <c r="L13" s="47">
        <v>463297.1519358</v>
      </c>
      <c r="M13" s="47">
        <v>416967.7252</v>
      </c>
      <c r="N13" s="16" t="s">
        <v>26</v>
      </c>
      <c r="O13" s="16"/>
    </row>
    <row r="14" s="2" customFormat="1" ht="32" customHeight="1" spans="1:15">
      <c r="A14" s="16">
        <v>7</v>
      </c>
      <c r="B14" s="15" t="s">
        <v>23</v>
      </c>
      <c r="C14" s="17" t="s">
        <v>32</v>
      </c>
      <c r="D14" s="15">
        <v>11</v>
      </c>
      <c r="E14" s="15" t="s">
        <v>25</v>
      </c>
      <c r="F14" s="18">
        <v>2.95</v>
      </c>
      <c r="G14" s="15">
        <v>74.88</v>
      </c>
      <c r="H14" s="15">
        <v>17.4</v>
      </c>
      <c r="I14" s="15">
        <v>57.48</v>
      </c>
      <c r="J14" s="47">
        <v>6449.41563</v>
      </c>
      <c r="K14" s="47">
        <v>5804.47</v>
      </c>
      <c r="L14" s="47">
        <v>482932.2423744</v>
      </c>
      <c r="M14" s="47">
        <v>434638.7136</v>
      </c>
      <c r="N14" s="16" t="s">
        <v>26</v>
      </c>
      <c r="O14" s="16"/>
    </row>
    <row r="15" s="2" customFormat="1" ht="32" customHeight="1" spans="1:15">
      <c r="A15" s="16">
        <v>8</v>
      </c>
      <c r="B15" s="15" t="s">
        <v>23</v>
      </c>
      <c r="C15" s="17" t="s">
        <v>33</v>
      </c>
      <c r="D15" s="15">
        <v>14</v>
      </c>
      <c r="E15" s="15" t="s">
        <v>25</v>
      </c>
      <c r="F15" s="18">
        <v>2.95</v>
      </c>
      <c r="G15" s="15">
        <v>74.23</v>
      </c>
      <c r="H15" s="15">
        <v>17.25</v>
      </c>
      <c r="I15" s="15">
        <v>56.98</v>
      </c>
      <c r="J15" s="47">
        <v>6241.37346</v>
      </c>
      <c r="K15" s="47">
        <v>5617.24</v>
      </c>
      <c r="L15" s="47">
        <v>463297.1519358</v>
      </c>
      <c r="M15" s="47">
        <v>416967.7252</v>
      </c>
      <c r="N15" s="16" t="s">
        <v>26</v>
      </c>
      <c r="O15" s="16"/>
    </row>
    <row r="16" s="2" customFormat="1" ht="32" customHeight="1" spans="1:15">
      <c r="A16" s="16">
        <v>9</v>
      </c>
      <c r="B16" s="15" t="s">
        <v>23</v>
      </c>
      <c r="C16" s="17" t="s">
        <v>34</v>
      </c>
      <c r="D16" s="15">
        <v>14</v>
      </c>
      <c r="E16" s="15" t="s">
        <v>25</v>
      </c>
      <c r="F16" s="18">
        <v>2.95</v>
      </c>
      <c r="G16" s="15">
        <v>74.88</v>
      </c>
      <c r="H16" s="15">
        <v>17.4</v>
      </c>
      <c r="I16" s="15">
        <v>57.48</v>
      </c>
      <c r="J16" s="47">
        <v>6241.37346</v>
      </c>
      <c r="K16" s="47">
        <v>5617.24</v>
      </c>
      <c r="L16" s="47">
        <v>467354.0446848</v>
      </c>
      <c r="M16" s="47">
        <v>420618.9312</v>
      </c>
      <c r="N16" s="16" t="s">
        <v>26</v>
      </c>
      <c r="O16" s="16"/>
    </row>
    <row r="17" s="2" customFormat="1" ht="32" customHeight="1" spans="1:15">
      <c r="A17" s="16">
        <v>10</v>
      </c>
      <c r="B17" s="15" t="s">
        <v>23</v>
      </c>
      <c r="C17" s="17" t="s">
        <v>35</v>
      </c>
      <c r="D17" s="15">
        <v>18</v>
      </c>
      <c r="E17" s="15" t="s">
        <v>25</v>
      </c>
      <c r="F17" s="18">
        <v>2.95</v>
      </c>
      <c r="G17" s="15">
        <v>74.88</v>
      </c>
      <c r="H17" s="15">
        <v>17.4</v>
      </c>
      <c r="I17" s="15">
        <v>57.48</v>
      </c>
      <c r="J17" s="47">
        <v>6185.04432</v>
      </c>
      <c r="K17" s="47">
        <v>5566.54</v>
      </c>
      <c r="L17" s="47">
        <v>463136.1186816</v>
      </c>
      <c r="M17" s="47">
        <v>416822.5152</v>
      </c>
      <c r="N17" s="16" t="s">
        <v>26</v>
      </c>
      <c r="O17" s="16"/>
    </row>
    <row r="18" s="2" customFormat="1" ht="32" customHeight="1" spans="1:15">
      <c r="A18" s="16">
        <v>11</v>
      </c>
      <c r="B18" s="15" t="s">
        <v>23</v>
      </c>
      <c r="C18" s="17" t="s">
        <v>36</v>
      </c>
      <c r="D18" s="15">
        <v>23</v>
      </c>
      <c r="E18" s="15" t="s">
        <v>25</v>
      </c>
      <c r="F18" s="18">
        <v>2.95</v>
      </c>
      <c r="G18" s="15">
        <v>74.23</v>
      </c>
      <c r="H18" s="15">
        <v>17.25</v>
      </c>
      <c r="I18" s="15">
        <v>56.98</v>
      </c>
      <c r="J18" s="47">
        <v>6208.23336</v>
      </c>
      <c r="K18" s="47">
        <v>5587.41</v>
      </c>
      <c r="L18" s="47">
        <v>460837.1623128</v>
      </c>
      <c r="M18" s="47">
        <v>414753.4443</v>
      </c>
      <c r="N18" s="16" t="s">
        <v>26</v>
      </c>
      <c r="O18" s="16"/>
    </row>
    <row r="19" s="2" customFormat="1" ht="32" customHeight="1" spans="1:15">
      <c r="A19" s="16">
        <v>12</v>
      </c>
      <c r="B19" s="15" t="s">
        <v>23</v>
      </c>
      <c r="C19" s="17" t="s">
        <v>37</v>
      </c>
      <c r="D19" s="15">
        <v>23</v>
      </c>
      <c r="E19" s="15" t="s">
        <v>25</v>
      </c>
      <c r="F19" s="18">
        <v>2.95</v>
      </c>
      <c r="G19" s="15">
        <v>74.88</v>
      </c>
      <c r="H19" s="15">
        <v>17.4</v>
      </c>
      <c r="I19" s="15">
        <v>57.48</v>
      </c>
      <c r="J19" s="47">
        <v>6188.13258</v>
      </c>
      <c r="K19" s="47">
        <v>5569.32</v>
      </c>
      <c r="L19" s="47">
        <v>463367.3675904</v>
      </c>
      <c r="M19" s="47">
        <v>417030.6816</v>
      </c>
      <c r="N19" s="16" t="s">
        <v>26</v>
      </c>
      <c r="O19" s="16"/>
    </row>
    <row r="20" s="2" customFormat="1" ht="32" customHeight="1" spans="1:15">
      <c r="A20" s="16">
        <v>13</v>
      </c>
      <c r="B20" s="15" t="s">
        <v>23</v>
      </c>
      <c r="C20" s="17" t="s">
        <v>38</v>
      </c>
      <c r="D20" s="15">
        <v>24</v>
      </c>
      <c r="E20" s="15" t="s">
        <v>25</v>
      </c>
      <c r="F20" s="18">
        <v>2.95</v>
      </c>
      <c r="G20" s="15">
        <v>74.23</v>
      </c>
      <c r="H20" s="15">
        <v>17.25</v>
      </c>
      <c r="I20" s="15">
        <v>56.98</v>
      </c>
      <c r="J20" s="47">
        <v>6185.04432</v>
      </c>
      <c r="K20" s="47">
        <v>5566.54</v>
      </c>
      <c r="L20" s="47">
        <v>459115.8398736</v>
      </c>
      <c r="M20" s="47">
        <v>413204.2642</v>
      </c>
      <c r="N20" s="16" t="s">
        <v>26</v>
      </c>
      <c r="O20" s="16"/>
    </row>
    <row r="21" s="61" customFormat="1" ht="30" customHeight="1" spans="1:15">
      <c r="A21" s="64" t="s">
        <v>39</v>
      </c>
      <c r="B21" s="65"/>
      <c r="C21" s="65"/>
      <c r="D21" s="65"/>
      <c r="E21" s="65"/>
      <c r="F21" s="66"/>
      <c r="G21" s="67">
        <f>SUM(G8:G20)</f>
        <v>970.19</v>
      </c>
      <c r="H21" s="67">
        <f>SUM(H8:H20)</f>
        <v>225.45</v>
      </c>
      <c r="I21" s="67">
        <f>SUM(I8:I20)</f>
        <v>744.74</v>
      </c>
      <c r="J21" s="72">
        <f>AVERAGE(J8:J20)</f>
        <v>6156.79037615385</v>
      </c>
      <c r="K21" s="72">
        <f>AVERAGE(K8:K20)</f>
        <v>5609.07846153846</v>
      </c>
      <c r="L21" s="72">
        <f>SUM(L8:L20)</f>
        <v>5972966.1232332</v>
      </c>
      <c r="M21" s="72">
        <f>SUM(M8:M20)</f>
        <v>5441831.4236</v>
      </c>
      <c r="N21" s="16"/>
      <c r="O21" s="16"/>
    </row>
    <row r="22" s="3" customFormat="1" ht="52" customHeight="1" spans="1:15">
      <c r="A22" s="30" t="s">
        <v>40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1"/>
    </row>
    <row r="23" s="3" customFormat="1" ht="51" customHeight="1" spans="1:15">
      <c r="A23" s="88" t="s">
        <v>41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="3" customFormat="1" ht="30" customHeight="1" spans="1:15">
      <c r="A24" s="88" t="s">
        <v>42</v>
      </c>
      <c r="B24" s="88"/>
      <c r="C24" s="88"/>
      <c r="D24" s="88"/>
      <c r="E24" s="88"/>
      <c r="F24" s="88"/>
      <c r="G24" s="88"/>
      <c r="H24" s="88"/>
      <c r="I24" s="88"/>
      <c r="J24" s="88"/>
      <c r="K24" s="98"/>
      <c r="L24" s="98"/>
      <c r="M24" s="101"/>
      <c r="N24" s="88"/>
      <c r="O24" s="88"/>
    </row>
    <row r="25" s="80" customFormat="1" ht="25" customHeight="1" spans="1:15">
      <c r="A25" s="89"/>
      <c r="B25" s="89"/>
      <c r="C25" s="89"/>
      <c r="D25" s="89"/>
      <c r="E25" s="89"/>
      <c r="F25" s="89"/>
      <c r="G25" s="89"/>
      <c r="H25" s="89"/>
      <c r="I25" s="102"/>
      <c r="J25" s="89"/>
      <c r="K25" s="103"/>
      <c r="L25" s="103"/>
      <c r="M25" s="104"/>
      <c r="N25" s="89"/>
      <c r="O25" s="89"/>
    </row>
    <row r="26" s="80" customFormat="1" ht="25" customHeight="1" spans="1:15">
      <c r="A26" s="90" t="s">
        <v>43</v>
      </c>
      <c r="B26" s="90"/>
      <c r="C26" s="91"/>
      <c r="D26" s="91"/>
      <c r="E26" s="91"/>
      <c r="F26" s="91"/>
      <c r="G26" s="91"/>
      <c r="H26" s="91"/>
      <c r="I26" s="91"/>
      <c r="J26" s="91"/>
      <c r="K26" s="105"/>
      <c r="L26" s="105"/>
      <c r="M26" s="106"/>
      <c r="N26" s="91"/>
      <c r="O26" s="91"/>
    </row>
    <row r="27" s="80" customFormat="1" ht="25" customHeight="1" spans="1:1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07"/>
      <c r="L27" s="107"/>
      <c r="M27" s="106"/>
      <c r="N27" s="91"/>
      <c r="O27" s="91"/>
    </row>
    <row r="28" s="80" customFormat="1" ht="25" customHeight="1" spans="1:15">
      <c r="A28" s="90" t="s">
        <v>44</v>
      </c>
      <c r="B28" s="90"/>
      <c r="C28" s="90"/>
      <c r="D28" s="90"/>
      <c r="E28" s="90"/>
      <c r="F28" s="90"/>
      <c r="G28" s="91"/>
      <c r="H28" s="91"/>
      <c r="I28" s="91"/>
      <c r="J28" s="91"/>
      <c r="K28" s="105"/>
      <c r="L28" s="105"/>
      <c r="M28" s="106"/>
      <c r="N28" s="91"/>
      <c r="O28" s="91"/>
    </row>
    <row r="29" s="80" customFormat="1" ht="18" customHeight="1" spans="1:1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92"/>
      <c r="L29" s="92"/>
      <c r="M29" s="93"/>
      <c r="N29" s="84"/>
      <c r="O29" s="84"/>
    </row>
    <row r="30" s="80" customFormat="1" spans="1:1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92"/>
      <c r="L30" s="92"/>
      <c r="M30" s="93"/>
      <c r="N30" s="84"/>
      <c r="O30" s="84"/>
    </row>
  </sheetData>
  <autoFilter ref="A7:O28">
    <extLst/>
  </autoFilter>
  <mergeCells count="11">
    <mergeCell ref="A2:O2"/>
    <mergeCell ref="K4:O4"/>
    <mergeCell ref="K5:O5"/>
    <mergeCell ref="A6:G6"/>
    <mergeCell ref="K6:O6"/>
    <mergeCell ref="A21:F21"/>
    <mergeCell ref="A22:O22"/>
    <mergeCell ref="A23:O23"/>
    <mergeCell ref="A24:N24"/>
    <mergeCell ref="A26:B26"/>
    <mergeCell ref="A28:F28"/>
  </mergeCells>
  <printOptions horizontalCentered="1"/>
  <pageMargins left="0.314583333333333" right="0.314583333333333" top="0.196527777777778" bottom="0.118055555555556" header="0.236111111111111" footer="0.156944444444444"/>
  <pageSetup paperSize="9" scale="70" fitToHeight="0" orientation="landscape" horizontalDpi="600" verticalDpi="600"/>
  <headerFooter alignWithMargins="0" scaleWithDoc="0">
    <oddFooter>&amp;C&amp;P</oddFooter>
  </headerFooter>
  <rowBreaks count="1" manualBreakCount="1">
    <brk id="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pane ySplit="7" topLeftCell="A8" activePane="bottomLeft" state="frozen"/>
      <selection/>
      <selection pane="bottomLeft" activeCell="P13" sqref="P13"/>
    </sheetView>
  </sheetViews>
  <sheetFormatPr defaultColWidth="8.75" defaultRowHeight="14.25"/>
  <cols>
    <col min="1" max="1" width="6.125" style="81" customWidth="1"/>
    <col min="2" max="2" width="11" style="81" customWidth="1"/>
    <col min="3" max="3" width="13.25" style="81" customWidth="1"/>
    <col min="4" max="4" width="7.125" style="81" customWidth="1"/>
    <col min="5" max="5" width="9.625" style="81" customWidth="1"/>
    <col min="6" max="6" width="6.75" style="81" customWidth="1"/>
    <col min="7" max="7" width="10.5" style="81" customWidth="1"/>
    <col min="8" max="8" width="13.25" style="81" customWidth="1"/>
    <col min="9" max="9" width="13" style="81" customWidth="1"/>
    <col min="10" max="10" width="18" style="81" customWidth="1"/>
    <col min="11" max="12" width="16.25" style="82" customWidth="1"/>
    <col min="13" max="13" width="16.875" style="83" customWidth="1"/>
    <col min="14" max="14" width="11.75" style="81" customWidth="1"/>
    <col min="15" max="15" width="9.5" style="81" customWidth="1"/>
  </cols>
  <sheetData>
    <row r="1" s="80" customFormat="1" spans="1:15">
      <c r="A1" s="84"/>
      <c r="B1" s="84"/>
      <c r="C1" s="84"/>
      <c r="D1" s="84"/>
      <c r="E1" s="84"/>
      <c r="F1" s="84"/>
      <c r="G1" s="84"/>
      <c r="H1" s="84"/>
      <c r="I1" s="84"/>
      <c r="J1" s="84"/>
      <c r="K1" s="92"/>
      <c r="L1" s="92"/>
      <c r="M1" s="93"/>
      <c r="N1" s="84"/>
      <c r="O1" s="84"/>
    </row>
    <row r="2" s="80" customFormat="1" ht="25" customHeight="1" spans="1:15">
      <c r="A2" s="84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94"/>
      <c r="L2" s="94"/>
      <c r="M2" s="95"/>
      <c r="N2" s="85"/>
      <c r="O2" s="85"/>
    </row>
    <row r="3" s="80" customFormat="1" spans="1:15">
      <c r="A3" s="84"/>
      <c r="B3" s="84"/>
      <c r="C3" s="84"/>
      <c r="D3" s="84"/>
      <c r="E3" s="84"/>
      <c r="F3" s="84"/>
      <c r="G3" s="84"/>
      <c r="H3" s="84"/>
      <c r="I3" s="84"/>
      <c r="J3" s="84"/>
      <c r="K3" s="92"/>
      <c r="L3" s="92"/>
      <c r="M3" s="93"/>
      <c r="N3" s="84"/>
      <c r="O3" s="84"/>
    </row>
    <row r="4" s="3" customFormat="1" ht="22" customHeight="1" spans="1:15">
      <c r="A4" s="86" t="s">
        <v>1</v>
      </c>
      <c r="B4" s="86"/>
      <c r="C4" s="86"/>
      <c r="D4" s="86"/>
      <c r="E4" s="86"/>
      <c r="F4" s="86"/>
      <c r="G4" s="86"/>
      <c r="H4" s="86"/>
      <c r="I4" s="42"/>
      <c r="J4" s="13" t="s">
        <v>2</v>
      </c>
      <c r="K4" s="96" t="s">
        <v>3</v>
      </c>
      <c r="L4" s="96"/>
      <c r="M4" s="97"/>
      <c r="N4" s="13"/>
      <c r="O4" s="13"/>
    </row>
    <row r="5" s="3" customFormat="1" ht="22" customHeight="1" spans="1:15">
      <c r="A5" s="42"/>
      <c r="B5" s="13"/>
      <c r="C5" s="13"/>
      <c r="D5" s="13"/>
      <c r="E5" s="13"/>
      <c r="F5" s="13"/>
      <c r="G5" s="13"/>
      <c r="H5" s="42"/>
      <c r="I5" s="42"/>
      <c r="J5" s="42" t="s">
        <v>4</v>
      </c>
      <c r="K5" s="98" t="s">
        <v>5</v>
      </c>
      <c r="L5" s="98"/>
      <c r="M5" s="98"/>
      <c r="N5" s="98"/>
      <c r="O5" s="98"/>
    </row>
    <row r="6" s="3" customFormat="1" ht="22" customHeight="1" spans="1:15">
      <c r="A6" s="12" t="s">
        <v>6</v>
      </c>
      <c r="B6" s="12"/>
      <c r="C6" s="12"/>
      <c r="D6" s="12"/>
      <c r="E6" s="12"/>
      <c r="F6" s="12"/>
      <c r="G6" s="12"/>
      <c r="H6" s="13"/>
      <c r="I6" s="42"/>
      <c r="J6" s="13" t="s">
        <v>7</v>
      </c>
      <c r="K6" s="43">
        <v>46062</v>
      </c>
      <c r="L6" s="43"/>
      <c r="M6" s="44"/>
      <c r="N6" s="43"/>
      <c r="O6" s="43"/>
    </row>
    <row r="7" s="2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45" t="s">
        <v>18</v>
      </c>
      <c r="L7" s="46" t="s">
        <v>19</v>
      </c>
      <c r="M7" s="23" t="s">
        <v>20</v>
      </c>
      <c r="N7" s="15" t="s">
        <v>21</v>
      </c>
      <c r="O7" s="15" t="s">
        <v>22</v>
      </c>
    </row>
    <row r="8" s="2" customFormat="1" ht="30" customHeight="1" spans="1:15">
      <c r="A8" s="16">
        <v>1</v>
      </c>
      <c r="B8" s="15" t="s">
        <v>45</v>
      </c>
      <c r="C8" s="17" t="s">
        <v>46</v>
      </c>
      <c r="D8" s="15">
        <v>7</v>
      </c>
      <c r="E8" s="15" t="s">
        <v>25</v>
      </c>
      <c r="F8" s="18">
        <v>2.95</v>
      </c>
      <c r="G8" s="15">
        <v>74.88</v>
      </c>
      <c r="H8" s="15">
        <v>17.4</v>
      </c>
      <c r="I8" s="15">
        <v>57.48</v>
      </c>
      <c r="J8" s="47">
        <v>6100.8916</v>
      </c>
      <c r="K8" s="47">
        <v>5673.83</v>
      </c>
      <c r="L8" s="47">
        <v>456834.763008</v>
      </c>
      <c r="M8" s="47">
        <v>424856.3904</v>
      </c>
      <c r="N8" s="16" t="s">
        <v>26</v>
      </c>
      <c r="O8" s="16"/>
    </row>
    <row r="9" s="2" customFormat="1" ht="30" customHeight="1" spans="1:15">
      <c r="A9" s="16">
        <v>2</v>
      </c>
      <c r="B9" s="15" t="s">
        <v>45</v>
      </c>
      <c r="C9" s="17" t="s">
        <v>47</v>
      </c>
      <c r="D9" s="15">
        <v>10</v>
      </c>
      <c r="E9" s="15" t="s">
        <v>25</v>
      </c>
      <c r="F9" s="18">
        <v>2.95</v>
      </c>
      <c r="G9" s="15">
        <v>74.88</v>
      </c>
      <c r="H9" s="15">
        <v>17.4</v>
      </c>
      <c r="I9" s="15">
        <v>57.48</v>
      </c>
      <c r="J9" s="47">
        <v>5985.8752</v>
      </c>
      <c r="K9" s="47">
        <v>5686.58</v>
      </c>
      <c r="L9" s="47">
        <v>448222.334976</v>
      </c>
      <c r="M9" s="47">
        <v>425811.1104</v>
      </c>
      <c r="N9" s="16" t="s">
        <v>26</v>
      </c>
      <c r="O9" s="16"/>
    </row>
    <row r="10" s="2" customFormat="1" ht="30" customHeight="1" spans="1:15">
      <c r="A10" s="16">
        <v>3</v>
      </c>
      <c r="B10" s="15" t="s">
        <v>45</v>
      </c>
      <c r="C10" s="17" t="s">
        <v>48</v>
      </c>
      <c r="D10" s="15">
        <v>11</v>
      </c>
      <c r="E10" s="15" t="s">
        <v>25</v>
      </c>
      <c r="F10" s="18">
        <v>2.95</v>
      </c>
      <c r="G10" s="15">
        <v>74.88</v>
      </c>
      <c r="H10" s="15">
        <v>17.4</v>
      </c>
      <c r="I10" s="15">
        <v>57.48</v>
      </c>
      <c r="J10" s="47">
        <v>6171.016</v>
      </c>
      <c r="K10" s="47">
        <v>5739.04</v>
      </c>
      <c r="L10" s="47">
        <v>462085.67808</v>
      </c>
      <c r="M10" s="47">
        <v>429739.3152</v>
      </c>
      <c r="N10" s="16" t="s">
        <v>26</v>
      </c>
      <c r="O10" s="16"/>
    </row>
    <row r="11" s="2" customFormat="1" ht="30" customHeight="1" spans="1:15">
      <c r="A11" s="16">
        <v>4</v>
      </c>
      <c r="B11" s="15" t="s">
        <v>45</v>
      </c>
      <c r="C11" s="17" t="s">
        <v>49</v>
      </c>
      <c r="D11" s="15">
        <v>14</v>
      </c>
      <c r="E11" s="15" t="s">
        <v>25</v>
      </c>
      <c r="F11" s="18">
        <v>2.95</v>
      </c>
      <c r="G11" s="15">
        <v>74.23</v>
      </c>
      <c r="H11" s="15">
        <v>17.25</v>
      </c>
      <c r="I11" s="15">
        <v>56.98</v>
      </c>
      <c r="J11" s="47">
        <v>5998.285</v>
      </c>
      <c r="K11" s="47">
        <v>5698.37</v>
      </c>
      <c r="L11" s="47">
        <v>445252.69555</v>
      </c>
      <c r="M11" s="47">
        <v>422990.0051</v>
      </c>
      <c r="N11" s="16" t="s">
        <v>26</v>
      </c>
      <c r="O11" s="16"/>
    </row>
    <row r="12" s="61" customFormat="1" ht="28" customHeight="1" spans="1:15">
      <c r="A12" s="64" t="s">
        <v>39</v>
      </c>
      <c r="B12" s="65"/>
      <c r="C12" s="65"/>
      <c r="D12" s="65"/>
      <c r="E12" s="65"/>
      <c r="F12" s="66"/>
      <c r="G12" s="67">
        <f>SUM(G8:G11)</f>
        <v>298.87</v>
      </c>
      <c r="H12" s="67">
        <f>SUM(H8:H11)</f>
        <v>69.45</v>
      </c>
      <c r="I12" s="67">
        <f>SUM(I8:I11)</f>
        <v>229.42</v>
      </c>
      <c r="J12" s="72">
        <f>AVERAGE(J8:J11)</f>
        <v>6064.01695</v>
      </c>
      <c r="K12" s="72">
        <f>AVERAGE(K8:K11)</f>
        <v>5699.455</v>
      </c>
      <c r="L12" s="72">
        <f>SUM(L8:L11)</f>
        <v>1812395.471614</v>
      </c>
      <c r="M12" s="47">
        <f>SUM(M8:M11)</f>
        <v>1703396.8211</v>
      </c>
      <c r="N12" s="16"/>
      <c r="O12" s="16"/>
    </row>
    <row r="13" s="3" customFormat="1" ht="54" customHeight="1" spans="1:15">
      <c r="A13" s="30" t="s">
        <v>50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1"/>
    </row>
    <row r="14" s="3" customFormat="1" ht="57" customHeight="1" spans="1:15">
      <c r="A14" s="87" t="s">
        <v>41</v>
      </c>
      <c r="B14" s="87"/>
      <c r="C14" s="87"/>
      <c r="D14" s="87"/>
      <c r="E14" s="87"/>
      <c r="F14" s="87"/>
      <c r="G14" s="87"/>
      <c r="H14" s="87"/>
      <c r="I14" s="87"/>
      <c r="J14" s="87"/>
      <c r="K14" s="99"/>
      <c r="L14" s="99"/>
      <c r="M14" s="100"/>
      <c r="N14" s="87"/>
      <c r="O14" s="88"/>
    </row>
    <row r="15" s="3" customFormat="1" ht="30" customHeight="1" spans="1:15">
      <c r="A15" s="88" t="s">
        <v>42</v>
      </c>
      <c r="B15" s="88"/>
      <c r="C15" s="88"/>
      <c r="D15" s="88"/>
      <c r="E15" s="88"/>
      <c r="F15" s="88"/>
      <c r="G15" s="88"/>
      <c r="H15" s="88"/>
      <c r="I15" s="88"/>
      <c r="J15" s="88"/>
      <c r="K15" s="98"/>
      <c r="L15" s="98"/>
      <c r="M15" s="101"/>
      <c r="N15" s="88"/>
      <c r="O15" s="88"/>
    </row>
    <row r="16" s="80" customFormat="1" ht="18.75" spans="1:15">
      <c r="A16" s="89"/>
      <c r="B16" s="89"/>
      <c r="C16" s="89"/>
      <c r="D16" s="89"/>
      <c r="E16" s="89"/>
      <c r="F16" s="89"/>
      <c r="G16" s="89"/>
      <c r="H16" s="89"/>
      <c r="I16" s="102"/>
      <c r="J16" s="89"/>
      <c r="K16" s="103"/>
      <c r="L16" s="103"/>
      <c r="M16" s="104"/>
      <c r="N16" s="89"/>
      <c r="O16" s="89"/>
    </row>
    <row r="17" s="80" customFormat="1" ht="18.75" spans="1:15">
      <c r="A17" s="90" t="s">
        <v>43</v>
      </c>
      <c r="B17" s="90"/>
      <c r="C17" s="91"/>
      <c r="D17" s="91"/>
      <c r="E17" s="91"/>
      <c r="F17" s="91"/>
      <c r="G17" s="91"/>
      <c r="H17" s="91"/>
      <c r="I17" s="91"/>
      <c r="J17" s="91"/>
      <c r="K17" s="105"/>
      <c r="L17" s="105"/>
      <c r="M17" s="106"/>
      <c r="N17" s="91"/>
      <c r="O17" s="91"/>
    </row>
    <row r="18" s="80" customFormat="1" ht="18.75" spans="1:1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107"/>
      <c r="L18" s="107"/>
      <c r="M18" s="106"/>
      <c r="N18" s="91"/>
      <c r="O18" s="91"/>
    </row>
    <row r="19" s="80" customFormat="1" ht="18.75" spans="1:15">
      <c r="A19" s="90" t="s">
        <v>44</v>
      </c>
      <c r="B19" s="90"/>
      <c r="C19" s="90"/>
      <c r="D19" s="90"/>
      <c r="E19" s="90"/>
      <c r="F19" s="90"/>
      <c r="G19" s="91"/>
      <c r="H19" s="91"/>
      <c r="I19" s="91"/>
      <c r="J19" s="91"/>
      <c r="K19" s="105"/>
      <c r="L19" s="105"/>
      <c r="M19" s="106"/>
      <c r="N19" s="91"/>
      <c r="O19" s="91"/>
    </row>
    <row r="20" s="80" customFormat="1" spans="1: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92"/>
      <c r="L20" s="92"/>
      <c r="M20" s="93"/>
      <c r="N20" s="84"/>
      <c r="O20" s="84"/>
    </row>
    <row r="21" s="80" customFormat="1" spans="1: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92"/>
      <c r="L21" s="92"/>
      <c r="M21" s="93"/>
      <c r="N21" s="84"/>
      <c r="O21" s="84"/>
    </row>
    <row r="22" s="80" customFormat="1" spans="1: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92"/>
      <c r="L22" s="92"/>
      <c r="M22" s="93"/>
      <c r="N22" s="84"/>
      <c r="O22" s="84"/>
    </row>
    <row r="23" s="80" customFormat="1" spans="1: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92"/>
      <c r="L23" s="92"/>
      <c r="M23" s="93"/>
      <c r="N23" s="84"/>
      <c r="O23" s="84"/>
    </row>
    <row r="24" s="80" customFormat="1" spans="1:1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92"/>
      <c r="L24" s="92"/>
      <c r="M24" s="93"/>
      <c r="N24" s="84"/>
      <c r="O24" s="84"/>
    </row>
    <row r="25" s="80" customFormat="1" spans="1:1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92"/>
      <c r="L25" s="92"/>
      <c r="M25" s="93"/>
      <c r="N25" s="84"/>
      <c r="O25" s="84"/>
    </row>
    <row r="26" s="80" customFormat="1" spans="1:1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92"/>
      <c r="L26" s="92"/>
      <c r="M26" s="93"/>
      <c r="N26" s="84"/>
      <c r="O26" s="84"/>
    </row>
    <row r="27" s="80" customFormat="1" spans="1:1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92"/>
      <c r="L27" s="92"/>
      <c r="M27" s="93"/>
      <c r="N27" s="84"/>
      <c r="O27" s="84"/>
    </row>
  </sheetData>
  <autoFilter ref="A7:O19">
    <extLst/>
  </autoFilter>
  <mergeCells count="11">
    <mergeCell ref="B2:O2"/>
    <mergeCell ref="K4:O4"/>
    <mergeCell ref="K5:O5"/>
    <mergeCell ref="A6:G6"/>
    <mergeCell ref="K6:O6"/>
    <mergeCell ref="A12:F12"/>
    <mergeCell ref="A13:O13"/>
    <mergeCell ref="A14:N14"/>
    <mergeCell ref="A15:N15"/>
    <mergeCell ref="A17:B17"/>
    <mergeCell ref="A19:F19"/>
  </mergeCells>
  <printOptions horizontalCentered="1"/>
  <pageMargins left="0.314583333333333" right="0.314583333333333" top="0.432638888888889" bottom="0.354166666666667" header="0" footer="0"/>
  <pageSetup paperSize="9" scale="73" fitToHeight="0" orientation="landscape" horizontalDpi="600" verticalDpi="600"/>
  <headerFooter alignWithMargins="0" scaleWithDoc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M16" sqref="M16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  <col min="16" max="16" width="12.625" style="1"/>
    <col min="17" max="17" width="12.625" style="62"/>
    <col min="18" max="18" width="13.75" style="63"/>
    <col min="19" max="19" width="13.75" style="1"/>
    <col min="20" max="16384" width="8.75" style="1"/>
  </cols>
  <sheetData>
    <row r="1" s="1" customFormat="1" spans="1:18">
      <c r="A1" s="5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5"/>
      <c r="P1" s="1"/>
      <c r="Q1" s="62"/>
      <c r="R1" s="63"/>
    </row>
    <row r="2" s="1" customFormat="1" ht="25" customHeight="1" spans="1:18">
      <c r="A2" s="5"/>
      <c r="B2" s="8" t="s">
        <v>0</v>
      </c>
      <c r="C2" s="8"/>
      <c r="D2" s="8"/>
      <c r="E2" s="8"/>
      <c r="F2" s="8"/>
      <c r="G2" s="8"/>
      <c r="H2" s="8"/>
      <c r="I2" s="8"/>
      <c r="J2" s="8"/>
      <c r="K2" s="37"/>
      <c r="L2" s="37"/>
      <c r="M2" s="38"/>
      <c r="N2" s="8"/>
      <c r="O2" s="8"/>
      <c r="Q2" s="62"/>
      <c r="R2" s="63"/>
    </row>
    <row r="3" s="1" customFormat="1" spans="1:18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7"/>
      <c r="N3" s="5"/>
      <c r="O3" s="5"/>
      <c r="P3" s="1"/>
      <c r="Q3" s="62"/>
      <c r="R3" s="63"/>
    </row>
    <row r="4" s="2" customFormat="1" ht="22" customHeight="1" spans="1:18">
      <c r="A4" s="9" t="s">
        <v>1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9" t="s">
        <v>3</v>
      </c>
      <c r="L4" s="39"/>
      <c r="M4" s="40"/>
      <c r="N4" s="11"/>
      <c r="O4" s="11"/>
      <c r="P4" s="70"/>
      <c r="Q4" s="76"/>
      <c r="R4" s="77"/>
    </row>
    <row r="5" s="2" customFormat="1" ht="22" customHeight="1" spans="1:18">
      <c r="A5" s="10"/>
      <c r="B5" s="11"/>
      <c r="C5" s="11"/>
      <c r="D5" s="11"/>
      <c r="E5" s="11"/>
      <c r="F5" s="11"/>
      <c r="G5" s="11"/>
      <c r="H5" s="10"/>
      <c r="I5" s="10"/>
      <c r="J5" s="10" t="s">
        <v>4</v>
      </c>
      <c r="K5" s="41" t="s">
        <v>5</v>
      </c>
      <c r="L5" s="41"/>
      <c r="M5" s="41"/>
      <c r="N5" s="41"/>
      <c r="O5" s="41"/>
      <c r="P5" s="70"/>
      <c r="Q5" s="76"/>
      <c r="R5" s="77"/>
    </row>
    <row r="6" s="2" customFormat="1" ht="22" customHeight="1" spans="1:18">
      <c r="A6" s="12" t="s">
        <v>6</v>
      </c>
      <c r="B6" s="12"/>
      <c r="C6" s="12"/>
      <c r="D6" s="12"/>
      <c r="E6" s="12"/>
      <c r="F6" s="12"/>
      <c r="G6" s="12"/>
      <c r="H6" s="13"/>
      <c r="I6" s="42"/>
      <c r="J6" s="13" t="s">
        <v>7</v>
      </c>
      <c r="K6" s="43">
        <v>46062</v>
      </c>
      <c r="L6" s="43"/>
      <c r="M6" s="44"/>
      <c r="N6" s="43"/>
      <c r="O6" s="43"/>
      <c r="P6" s="70"/>
      <c r="Q6" s="76"/>
      <c r="R6" s="77"/>
    </row>
    <row r="7" s="2" customFormat="1" ht="58" customHeight="1" spans="1:18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45" t="s">
        <v>18</v>
      </c>
      <c r="L7" s="46" t="s">
        <v>19</v>
      </c>
      <c r="M7" s="23" t="s">
        <v>20</v>
      </c>
      <c r="N7" s="15" t="s">
        <v>21</v>
      </c>
      <c r="O7" s="15" t="s">
        <v>22</v>
      </c>
      <c r="P7" s="70"/>
      <c r="Q7" s="76"/>
      <c r="R7" s="77"/>
    </row>
    <row r="8" s="2" customFormat="1" ht="33" customHeight="1" spans="1:19">
      <c r="A8" s="16">
        <v>1</v>
      </c>
      <c r="B8" s="15" t="s">
        <v>51</v>
      </c>
      <c r="C8" s="17" t="s">
        <v>52</v>
      </c>
      <c r="D8" s="15">
        <v>20</v>
      </c>
      <c r="E8" s="15" t="s">
        <v>53</v>
      </c>
      <c r="F8" s="18">
        <v>2.95</v>
      </c>
      <c r="G8" s="15">
        <v>54.08</v>
      </c>
      <c r="H8" s="15">
        <v>12.61</v>
      </c>
      <c r="I8" s="15">
        <f>G8-H8</f>
        <v>41.47</v>
      </c>
      <c r="J8" s="47">
        <v>7909.47</v>
      </c>
      <c r="K8" s="47">
        <f>J8*0.86</f>
        <v>6802.1442</v>
      </c>
      <c r="L8" s="47">
        <v>427743.99</v>
      </c>
      <c r="M8" s="47">
        <f>G8*K8</f>
        <v>367859.958336</v>
      </c>
      <c r="N8" s="16" t="s">
        <v>26</v>
      </c>
      <c r="O8" s="16" t="s">
        <v>54</v>
      </c>
      <c r="P8" s="71"/>
      <c r="Q8" s="76"/>
      <c r="R8" s="77"/>
      <c r="S8" s="76"/>
    </row>
    <row r="9" s="61" customFormat="1" ht="28" customHeight="1" spans="1:18">
      <c r="A9" s="64" t="s">
        <v>39</v>
      </c>
      <c r="B9" s="65"/>
      <c r="C9" s="65"/>
      <c r="D9" s="65"/>
      <c r="E9" s="65"/>
      <c r="F9" s="66"/>
      <c r="G9" s="67">
        <f t="shared" ref="G9:I9" si="0">SUM(G8:G8)</f>
        <v>54.08</v>
      </c>
      <c r="H9" s="67">
        <f t="shared" si="0"/>
        <v>12.61</v>
      </c>
      <c r="I9" s="67">
        <f t="shared" si="0"/>
        <v>41.47</v>
      </c>
      <c r="J9" s="72">
        <f>AVERAGE(J8:J8)</f>
        <v>7909.47</v>
      </c>
      <c r="K9" s="72">
        <f>AVERAGE(K8:K8)</f>
        <v>6802.1442</v>
      </c>
      <c r="L9" s="72">
        <f>SUM(L8:L8)</f>
        <v>427743.99</v>
      </c>
      <c r="M9" s="72">
        <f>SUM(M8:M8)</f>
        <v>367859.958336</v>
      </c>
      <c r="N9" s="16"/>
      <c r="O9" s="16"/>
      <c r="P9" s="73"/>
      <c r="Q9" s="78"/>
      <c r="R9" s="79"/>
    </row>
    <row r="10" s="2" customFormat="1" ht="55" customHeight="1" spans="1:18">
      <c r="A10" s="68" t="s">
        <v>55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4"/>
      <c r="P10" s="70"/>
      <c r="Q10" s="76"/>
      <c r="R10" s="77"/>
    </row>
    <row r="11" s="2" customFormat="1" ht="58" customHeight="1" spans="1:18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70"/>
      <c r="Q11" s="76"/>
      <c r="R11" s="77"/>
    </row>
    <row r="12" s="2" customFormat="1" ht="33" customHeight="1" spans="1:18">
      <c r="A12" s="32" t="s">
        <v>42</v>
      </c>
      <c r="B12" s="32"/>
      <c r="C12" s="32"/>
      <c r="D12" s="32"/>
      <c r="E12" s="32"/>
      <c r="F12" s="32"/>
      <c r="G12" s="32"/>
      <c r="H12" s="32"/>
      <c r="I12" s="32"/>
      <c r="J12" s="32"/>
      <c r="K12" s="41"/>
      <c r="L12" s="41"/>
      <c r="M12" s="52"/>
      <c r="N12" s="32"/>
      <c r="O12" s="10"/>
      <c r="P12" s="70"/>
      <c r="Q12" s="76"/>
      <c r="R12" s="77"/>
    </row>
    <row r="13" s="1" customFormat="1" ht="18.75" spans="1:18">
      <c r="A13" s="33"/>
      <c r="B13" s="33"/>
      <c r="C13" s="33"/>
      <c r="D13" s="33"/>
      <c r="E13" s="33"/>
      <c r="F13" s="33"/>
      <c r="G13" s="33"/>
      <c r="H13" s="33"/>
      <c r="I13" s="53"/>
      <c r="J13" s="54"/>
      <c r="K13" s="55"/>
      <c r="L13" s="55"/>
      <c r="M13" s="56"/>
      <c r="N13" s="33"/>
      <c r="O13" s="35"/>
      <c r="P13" s="75"/>
      <c r="Q13" s="62"/>
      <c r="R13" s="63"/>
    </row>
    <row r="14" s="1" customFormat="1" ht="18.75" spans="1:18">
      <c r="A14" s="34" t="s">
        <v>43</v>
      </c>
      <c r="B14" s="34"/>
      <c r="C14" s="35"/>
      <c r="D14" s="35"/>
      <c r="E14" s="35"/>
      <c r="F14" s="35"/>
      <c r="G14" s="35"/>
      <c r="H14" s="36"/>
      <c r="I14" s="35"/>
      <c r="J14" s="57"/>
      <c r="K14" s="58"/>
      <c r="L14" s="58"/>
      <c r="M14" s="59"/>
      <c r="N14" s="35"/>
      <c r="O14" s="35"/>
      <c r="P14" s="75"/>
      <c r="Q14" s="62"/>
      <c r="R14" s="63"/>
    </row>
    <row r="15" s="1" customFormat="1" ht="18.75" spans="1:18">
      <c r="A15" s="35"/>
      <c r="B15" s="35"/>
      <c r="C15" s="35"/>
      <c r="D15" s="35"/>
      <c r="E15" s="35"/>
      <c r="F15" s="35"/>
      <c r="G15" s="35"/>
      <c r="H15" s="35"/>
      <c r="I15" s="35"/>
      <c r="J15" s="57"/>
      <c r="K15" s="60"/>
      <c r="L15" s="60"/>
      <c r="M15" s="59"/>
      <c r="N15" s="35"/>
      <c r="O15" s="35"/>
      <c r="P15" s="75"/>
      <c r="Q15" s="62"/>
      <c r="R15" s="63"/>
    </row>
    <row r="16" s="1" customFormat="1" ht="18.75" spans="1:18">
      <c r="A16" s="34" t="s">
        <v>44</v>
      </c>
      <c r="B16" s="34"/>
      <c r="C16" s="34"/>
      <c r="D16" s="34"/>
      <c r="E16" s="34"/>
      <c r="F16" s="34"/>
      <c r="G16" s="35"/>
      <c r="H16" s="35"/>
      <c r="I16" s="35"/>
      <c r="J16" s="35"/>
      <c r="K16" s="58"/>
      <c r="L16" s="58"/>
      <c r="M16" s="59"/>
      <c r="N16" s="35"/>
      <c r="O16" s="35"/>
      <c r="P16" s="75"/>
      <c r="Q16" s="62"/>
      <c r="R16" s="63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.118055555555556" right="0.156944444444444" top="0.236111111111111" bottom="0.156944444444444" header="0.196527777777778" footer="0.0784722222222222"/>
  <pageSetup paperSize="9" scale="7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pane ySplit="7" topLeftCell="A23" activePane="bottomLeft" state="frozen"/>
      <selection/>
      <selection pane="bottomLeft" activeCell="P29" sqref="P29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75" style="5" customWidth="1"/>
    <col min="5" max="5" width="9.625" style="5" customWidth="1"/>
    <col min="6" max="6" width="7.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1" width="13.625" style="6" customWidth="1"/>
    <col min="12" max="12" width="15.875" style="6" customWidth="1"/>
    <col min="13" max="13" width="15.875" style="7" customWidth="1"/>
    <col min="14" max="14" width="10.75" style="5" customWidth="1"/>
    <col min="15" max="15" width="8.625" style="5" customWidth="1"/>
    <col min="16" max="16384" width="8.75" style="1"/>
  </cols>
  <sheetData>
    <row r="1" s="1" customFormat="1" spans="1:15">
      <c r="A1" s="5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5"/>
    </row>
    <row r="2" s="1" customFormat="1" ht="25" customHeight="1" spans="1:15">
      <c r="A2" s="5"/>
      <c r="B2" s="8" t="s">
        <v>0</v>
      </c>
      <c r="C2" s="8"/>
      <c r="D2" s="8"/>
      <c r="E2" s="8"/>
      <c r="F2" s="8"/>
      <c r="G2" s="8"/>
      <c r="H2" s="8"/>
      <c r="I2" s="8"/>
      <c r="J2" s="8"/>
      <c r="K2" s="37"/>
      <c r="L2" s="37"/>
      <c r="M2" s="38"/>
      <c r="N2" s="8"/>
      <c r="O2" s="8"/>
    </row>
    <row r="3" s="1" customFormat="1" spans="1:15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7"/>
      <c r="N3" s="5"/>
      <c r="O3" s="5"/>
    </row>
    <row r="4" s="2" customFormat="1" ht="22" customHeight="1" spans="1:15">
      <c r="A4" s="9" t="s">
        <v>1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9" t="s">
        <v>3</v>
      </c>
      <c r="L4" s="39"/>
      <c r="M4" s="40"/>
      <c r="N4" s="11"/>
      <c r="O4" s="11"/>
    </row>
    <row r="5" s="2" customFormat="1" ht="22" customHeight="1" spans="1:15">
      <c r="A5" s="10"/>
      <c r="B5" s="11"/>
      <c r="C5" s="11"/>
      <c r="D5" s="11"/>
      <c r="E5" s="11"/>
      <c r="F5" s="11"/>
      <c r="G5" s="11"/>
      <c r="H5" s="10"/>
      <c r="I5" s="10"/>
      <c r="J5" s="10" t="s">
        <v>4</v>
      </c>
      <c r="K5" s="41" t="s">
        <v>5</v>
      </c>
      <c r="L5" s="41"/>
      <c r="M5" s="41"/>
      <c r="N5" s="41"/>
      <c r="O5" s="41"/>
    </row>
    <row r="6" s="2" customFormat="1" ht="22" customHeight="1" spans="1:15">
      <c r="A6" s="12" t="s">
        <v>6</v>
      </c>
      <c r="B6" s="12"/>
      <c r="C6" s="12"/>
      <c r="D6" s="12"/>
      <c r="E6" s="12"/>
      <c r="F6" s="12"/>
      <c r="G6" s="12"/>
      <c r="H6" s="13"/>
      <c r="I6" s="42"/>
      <c r="J6" s="13" t="s">
        <v>7</v>
      </c>
      <c r="K6" s="43">
        <v>46062</v>
      </c>
      <c r="L6" s="43"/>
      <c r="M6" s="44"/>
      <c r="N6" s="43"/>
      <c r="O6" s="43"/>
    </row>
    <row r="7" s="2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45" t="s">
        <v>18</v>
      </c>
      <c r="L7" s="46" t="s">
        <v>19</v>
      </c>
      <c r="M7" s="23" t="s">
        <v>20</v>
      </c>
      <c r="N7" s="15" t="s">
        <v>21</v>
      </c>
      <c r="O7" s="15" t="s">
        <v>22</v>
      </c>
    </row>
    <row r="8" s="2" customFormat="1" ht="30" customHeight="1" spans="1:15">
      <c r="A8" s="16">
        <v>1</v>
      </c>
      <c r="B8" s="15" t="s">
        <v>56</v>
      </c>
      <c r="C8" s="17" t="s">
        <v>57</v>
      </c>
      <c r="D8" s="15">
        <v>3</v>
      </c>
      <c r="E8" s="15" t="s">
        <v>25</v>
      </c>
      <c r="F8" s="18">
        <v>2.95</v>
      </c>
      <c r="G8" s="15">
        <v>76.37</v>
      </c>
      <c r="H8" s="15">
        <v>17.99</v>
      </c>
      <c r="I8" s="15">
        <v>58.38</v>
      </c>
      <c r="J8" s="47">
        <v>6567.1406</v>
      </c>
      <c r="K8" s="47">
        <v>5647.74</v>
      </c>
      <c r="L8" s="47">
        <v>501532.527622</v>
      </c>
      <c r="M8" s="47">
        <v>431317.9038</v>
      </c>
      <c r="N8" s="16" t="s">
        <v>26</v>
      </c>
      <c r="O8" s="16"/>
    </row>
    <row r="9" s="2" customFormat="1" ht="30" customHeight="1" spans="1:15">
      <c r="A9" s="16">
        <v>2</v>
      </c>
      <c r="B9" s="15" t="s">
        <v>56</v>
      </c>
      <c r="C9" s="17" t="s">
        <v>58</v>
      </c>
      <c r="D9" s="15">
        <v>4</v>
      </c>
      <c r="E9" s="15" t="s">
        <v>25</v>
      </c>
      <c r="F9" s="18">
        <v>2.95</v>
      </c>
      <c r="G9" s="15">
        <v>77.74</v>
      </c>
      <c r="H9" s="15">
        <v>18.31</v>
      </c>
      <c r="I9" s="15">
        <v>59.43</v>
      </c>
      <c r="J9" s="47">
        <v>6431.3466</v>
      </c>
      <c r="K9" s="47">
        <v>5659.59</v>
      </c>
      <c r="L9" s="47">
        <v>499972.884684</v>
      </c>
      <c r="M9" s="47">
        <v>439976.5266</v>
      </c>
      <c r="N9" s="16" t="s">
        <v>26</v>
      </c>
      <c r="O9" s="16"/>
    </row>
    <row r="10" s="2" customFormat="1" ht="30" customHeight="1" spans="1:15">
      <c r="A10" s="16">
        <v>3</v>
      </c>
      <c r="B10" s="15" t="s">
        <v>56</v>
      </c>
      <c r="C10" s="17" t="s">
        <v>59</v>
      </c>
      <c r="D10" s="15">
        <v>6</v>
      </c>
      <c r="E10" s="15" t="s">
        <v>25</v>
      </c>
      <c r="F10" s="18">
        <v>2.95</v>
      </c>
      <c r="G10" s="15">
        <v>77.74</v>
      </c>
      <c r="H10" s="15">
        <v>18.31</v>
      </c>
      <c r="I10" s="15">
        <v>59.43</v>
      </c>
      <c r="J10" s="47">
        <v>6479.5668</v>
      </c>
      <c r="K10" s="47">
        <v>5702.02</v>
      </c>
      <c r="L10" s="47">
        <v>503721.523032</v>
      </c>
      <c r="M10" s="47">
        <v>443275.0348</v>
      </c>
      <c r="N10" s="16" t="s">
        <v>26</v>
      </c>
      <c r="O10" s="16"/>
    </row>
    <row r="11" s="2" customFormat="1" ht="30" customHeight="1" spans="1:15">
      <c r="A11" s="16">
        <v>4</v>
      </c>
      <c r="B11" s="15" t="s">
        <v>56</v>
      </c>
      <c r="C11" s="17" t="s">
        <v>60</v>
      </c>
      <c r="D11" s="15">
        <v>7</v>
      </c>
      <c r="E11" s="15" t="s">
        <v>25</v>
      </c>
      <c r="F11" s="18">
        <v>2.95</v>
      </c>
      <c r="G11" s="15">
        <v>77.74</v>
      </c>
      <c r="H11" s="15">
        <v>18.31</v>
      </c>
      <c r="I11" s="15">
        <v>59.43</v>
      </c>
      <c r="J11" s="47">
        <v>6799.7534</v>
      </c>
      <c r="K11" s="47">
        <v>5779.79</v>
      </c>
      <c r="L11" s="47">
        <v>528612.829316</v>
      </c>
      <c r="M11" s="47">
        <v>449320.8746</v>
      </c>
      <c r="N11" s="16" t="s">
        <v>26</v>
      </c>
      <c r="O11" s="16"/>
    </row>
    <row r="12" s="2" customFormat="1" ht="30" customHeight="1" spans="1:15">
      <c r="A12" s="16">
        <v>5</v>
      </c>
      <c r="B12" s="15" t="s">
        <v>56</v>
      </c>
      <c r="C12" s="17" t="s">
        <v>61</v>
      </c>
      <c r="D12" s="15">
        <v>9</v>
      </c>
      <c r="E12" s="15" t="s">
        <v>25</v>
      </c>
      <c r="F12" s="18">
        <v>2.95</v>
      </c>
      <c r="G12" s="15">
        <v>77.74</v>
      </c>
      <c r="H12" s="15">
        <v>18.31</v>
      </c>
      <c r="I12" s="15">
        <v>59.43</v>
      </c>
      <c r="J12" s="47">
        <v>6562.0322</v>
      </c>
      <c r="K12" s="47">
        <v>5774.59</v>
      </c>
      <c r="L12" s="47">
        <v>510132.383228</v>
      </c>
      <c r="M12" s="47">
        <v>448916.6266</v>
      </c>
      <c r="N12" s="16" t="s">
        <v>26</v>
      </c>
      <c r="O12" s="16"/>
    </row>
    <row r="13" s="3" customFormat="1" ht="30" customHeight="1" spans="1:15">
      <c r="A13" s="16">
        <v>6</v>
      </c>
      <c r="B13" s="19" t="s">
        <v>56</v>
      </c>
      <c r="C13" s="20" t="s">
        <v>62</v>
      </c>
      <c r="D13" s="19">
        <v>10</v>
      </c>
      <c r="E13" s="19" t="s">
        <v>25</v>
      </c>
      <c r="F13" s="21">
        <v>2.95</v>
      </c>
      <c r="G13" s="22">
        <v>76.37</v>
      </c>
      <c r="H13" s="19">
        <v>17.99</v>
      </c>
      <c r="I13" s="19">
        <v>58.38</v>
      </c>
      <c r="J13" s="48">
        <v>6899.135</v>
      </c>
      <c r="K13" s="47">
        <v>6209.22</v>
      </c>
      <c r="L13" s="48">
        <v>526886.93995</v>
      </c>
      <c r="M13" s="47">
        <v>474198.1314</v>
      </c>
      <c r="N13" s="22" t="s">
        <v>26</v>
      </c>
      <c r="O13" s="22"/>
    </row>
    <row r="14" s="3" customFormat="1" ht="30" customHeight="1" spans="1:15">
      <c r="A14" s="16">
        <v>7</v>
      </c>
      <c r="B14" s="23" t="s">
        <v>56</v>
      </c>
      <c r="C14" s="24" t="s">
        <v>63</v>
      </c>
      <c r="D14" s="23">
        <v>12</v>
      </c>
      <c r="E14" s="23" t="s">
        <v>53</v>
      </c>
      <c r="F14" s="25">
        <v>2.95</v>
      </c>
      <c r="G14" s="23">
        <v>54.25</v>
      </c>
      <c r="H14" s="23">
        <v>12.78</v>
      </c>
      <c r="I14" s="23">
        <v>41.47</v>
      </c>
      <c r="J14" s="45">
        <v>6163.0008</v>
      </c>
      <c r="K14" s="47">
        <v>5854.85</v>
      </c>
      <c r="L14" s="45">
        <v>334342.7934</v>
      </c>
      <c r="M14" s="47">
        <v>317625.6125</v>
      </c>
      <c r="N14" s="49" t="s">
        <v>26</v>
      </c>
      <c r="O14" s="49"/>
    </row>
    <row r="15" s="3" customFormat="1" ht="30" customHeight="1" spans="1:15">
      <c r="A15" s="16">
        <v>8</v>
      </c>
      <c r="B15" s="23" t="s">
        <v>56</v>
      </c>
      <c r="C15" s="24" t="s">
        <v>64</v>
      </c>
      <c r="D15" s="23">
        <v>13</v>
      </c>
      <c r="E15" s="23" t="s">
        <v>53</v>
      </c>
      <c r="F15" s="25">
        <v>2.95</v>
      </c>
      <c r="G15" s="23">
        <v>55.91</v>
      </c>
      <c r="H15" s="23">
        <v>13.17</v>
      </c>
      <c r="I15" s="23">
        <v>42.74</v>
      </c>
      <c r="J15" s="45">
        <v>6471.4914</v>
      </c>
      <c r="K15" s="47">
        <v>5824.34</v>
      </c>
      <c r="L15" s="45">
        <v>361821.084174</v>
      </c>
      <c r="M15" s="47">
        <v>325638.8494</v>
      </c>
      <c r="N15" s="49" t="s">
        <v>26</v>
      </c>
      <c r="O15" s="49"/>
    </row>
    <row r="16" s="3" customFormat="1" ht="30" customHeight="1" spans="1:15">
      <c r="A16" s="16">
        <v>9</v>
      </c>
      <c r="B16" s="23" t="s">
        <v>56</v>
      </c>
      <c r="C16" s="24" t="s">
        <v>34</v>
      </c>
      <c r="D16" s="23">
        <v>14</v>
      </c>
      <c r="E16" s="23" t="s">
        <v>53</v>
      </c>
      <c r="F16" s="25">
        <v>2.95</v>
      </c>
      <c r="G16" s="23">
        <v>55.91</v>
      </c>
      <c r="H16" s="23">
        <v>13.17</v>
      </c>
      <c r="I16" s="23">
        <v>42.74</v>
      </c>
      <c r="J16" s="45">
        <v>6655.8496</v>
      </c>
      <c r="K16" s="47">
        <v>5857.15</v>
      </c>
      <c r="L16" s="45">
        <v>372128.551136</v>
      </c>
      <c r="M16" s="47">
        <v>327473.2565</v>
      </c>
      <c r="N16" s="49" t="s">
        <v>26</v>
      </c>
      <c r="O16" s="49"/>
    </row>
    <row r="17" s="3" customFormat="1" ht="30" customHeight="1" spans="1:15">
      <c r="A17" s="16">
        <v>10</v>
      </c>
      <c r="B17" s="23" t="s">
        <v>56</v>
      </c>
      <c r="C17" s="24" t="s">
        <v>65</v>
      </c>
      <c r="D17" s="23">
        <v>16</v>
      </c>
      <c r="E17" s="23" t="s">
        <v>53</v>
      </c>
      <c r="F17" s="25">
        <v>2.95</v>
      </c>
      <c r="G17" s="23">
        <v>54.25</v>
      </c>
      <c r="H17" s="23">
        <v>12.78</v>
      </c>
      <c r="I17" s="23">
        <v>41.47</v>
      </c>
      <c r="J17" s="45">
        <v>6684.4274</v>
      </c>
      <c r="K17" s="47">
        <v>5882.3</v>
      </c>
      <c r="L17" s="45">
        <v>362630.18645</v>
      </c>
      <c r="M17" s="47">
        <v>319114.775</v>
      </c>
      <c r="N17" s="49" t="s">
        <v>26</v>
      </c>
      <c r="O17" s="49"/>
    </row>
    <row r="18" s="3" customFormat="1" ht="30" customHeight="1" spans="1:15">
      <c r="A18" s="16">
        <v>11</v>
      </c>
      <c r="B18" s="23" t="s">
        <v>56</v>
      </c>
      <c r="C18" s="24" t="s">
        <v>66</v>
      </c>
      <c r="D18" s="23">
        <v>16</v>
      </c>
      <c r="E18" s="23" t="s">
        <v>25</v>
      </c>
      <c r="F18" s="25">
        <v>2.95</v>
      </c>
      <c r="G18" s="23">
        <v>77.74</v>
      </c>
      <c r="H18" s="23">
        <v>18.31</v>
      </c>
      <c r="I18" s="23">
        <v>59.43</v>
      </c>
      <c r="J18" s="45">
        <v>6720.6678</v>
      </c>
      <c r="K18" s="47">
        <v>5846.98</v>
      </c>
      <c r="L18" s="45">
        <v>522464.714772</v>
      </c>
      <c r="M18" s="47">
        <v>454544.2252</v>
      </c>
      <c r="N18" s="49" t="s">
        <v>26</v>
      </c>
      <c r="O18" s="49"/>
    </row>
    <row r="19" s="3" customFormat="1" ht="30" customHeight="1" spans="1:15">
      <c r="A19" s="16">
        <v>12</v>
      </c>
      <c r="B19" s="23" t="s">
        <v>56</v>
      </c>
      <c r="C19" s="24" t="s">
        <v>67</v>
      </c>
      <c r="D19" s="23">
        <v>16</v>
      </c>
      <c r="E19" s="23" t="s">
        <v>53</v>
      </c>
      <c r="F19" s="25">
        <v>2.95</v>
      </c>
      <c r="G19" s="23">
        <v>55.91</v>
      </c>
      <c r="H19" s="23">
        <v>13.17</v>
      </c>
      <c r="I19" s="23">
        <v>42.74</v>
      </c>
      <c r="J19" s="45">
        <v>6774.4178</v>
      </c>
      <c r="K19" s="47">
        <v>5893.74</v>
      </c>
      <c r="L19" s="45">
        <v>378757.699198</v>
      </c>
      <c r="M19" s="47">
        <v>329519.0034</v>
      </c>
      <c r="N19" s="49" t="s">
        <v>26</v>
      </c>
      <c r="O19" s="49"/>
    </row>
    <row r="20" s="3" customFormat="1" ht="30" customHeight="1" spans="1:15">
      <c r="A20" s="16">
        <v>13</v>
      </c>
      <c r="B20" s="23" t="s">
        <v>56</v>
      </c>
      <c r="C20" s="24" t="s">
        <v>68</v>
      </c>
      <c r="D20" s="23">
        <v>19</v>
      </c>
      <c r="E20" s="23" t="s">
        <v>53</v>
      </c>
      <c r="F20" s="25">
        <v>2.95</v>
      </c>
      <c r="G20" s="23">
        <v>54.25</v>
      </c>
      <c r="H20" s="23">
        <v>12.78</v>
      </c>
      <c r="I20" s="23">
        <v>41.47</v>
      </c>
      <c r="J20" s="45">
        <v>6753.021</v>
      </c>
      <c r="K20" s="47">
        <v>5875.13</v>
      </c>
      <c r="L20" s="45">
        <v>366351.38925</v>
      </c>
      <c r="M20" s="47">
        <v>318725.8025</v>
      </c>
      <c r="N20" s="49" t="s">
        <v>26</v>
      </c>
      <c r="O20" s="49"/>
    </row>
    <row r="21" s="3" customFormat="1" ht="30" customHeight="1" spans="1:15">
      <c r="A21" s="16">
        <v>14</v>
      </c>
      <c r="B21" s="23" t="s">
        <v>56</v>
      </c>
      <c r="C21" s="24" t="s">
        <v>69</v>
      </c>
      <c r="D21" s="23">
        <v>19</v>
      </c>
      <c r="E21" s="23" t="s">
        <v>53</v>
      </c>
      <c r="F21" s="25">
        <v>2.95</v>
      </c>
      <c r="G21" s="23">
        <v>55.91</v>
      </c>
      <c r="H21" s="23">
        <v>13.17</v>
      </c>
      <c r="I21" s="23">
        <v>42.74</v>
      </c>
      <c r="J21" s="45">
        <v>6622.989</v>
      </c>
      <c r="K21" s="47">
        <v>5828.23</v>
      </c>
      <c r="L21" s="45">
        <v>370291.31499</v>
      </c>
      <c r="M21" s="47">
        <v>325856.3393</v>
      </c>
      <c r="N21" s="49" t="s">
        <v>26</v>
      </c>
      <c r="O21" s="49"/>
    </row>
    <row r="22" s="3" customFormat="1" ht="30" customHeight="1" spans="1:15">
      <c r="A22" s="16">
        <v>15</v>
      </c>
      <c r="B22" s="23" t="s">
        <v>56</v>
      </c>
      <c r="C22" s="24" t="s">
        <v>70</v>
      </c>
      <c r="D22" s="23">
        <v>20</v>
      </c>
      <c r="E22" s="23" t="s">
        <v>53</v>
      </c>
      <c r="F22" s="25">
        <v>2.95</v>
      </c>
      <c r="G22" s="23">
        <v>55.91</v>
      </c>
      <c r="H22" s="23">
        <v>13.17</v>
      </c>
      <c r="I22" s="23">
        <v>42.74</v>
      </c>
      <c r="J22" s="45">
        <v>6793.0196</v>
      </c>
      <c r="K22" s="47">
        <v>5842</v>
      </c>
      <c r="L22" s="45">
        <v>379797.725836</v>
      </c>
      <c r="M22" s="47">
        <v>326626.22</v>
      </c>
      <c r="N22" s="49" t="s">
        <v>26</v>
      </c>
      <c r="O22" s="49"/>
    </row>
    <row r="23" s="3" customFormat="1" ht="30" customHeight="1" spans="1:15">
      <c r="A23" s="16">
        <v>16</v>
      </c>
      <c r="B23" s="23" t="s">
        <v>56</v>
      </c>
      <c r="C23" s="24" t="s">
        <v>71</v>
      </c>
      <c r="D23" s="23">
        <v>22</v>
      </c>
      <c r="E23" s="23" t="s">
        <v>53</v>
      </c>
      <c r="F23" s="25">
        <v>2.95</v>
      </c>
      <c r="G23" s="23">
        <v>54.25</v>
      </c>
      <c r="H23" s="23">
        <v>12.78</v>
      </c>
      <c r="I23" s="23">
        <v>41.47</v>
      </c>
      <c r="J23" s="45">
        <v>6567.3814</v>
      </c>
      <c r="K23" s="47">
        <v>5779.3</v>
      </c>
      <c r="L23" s="45">
        <v>356280.44095</v>
      </c>
      <c r="M23" s="47">
        <v>313527.025</v>
      </c>
      <c r="N23" s="49" t="s">
        <v>26</v>
      </c>
      <c r="O23" s="49"/>
    </row>
    <row r="24" s="3" customFormat="1" ht="30" customHeight="1" spans="1:15">
      <c r="A24" s="16">
        <v>17</v>
      </c>
      <c r="B24" s="23" t="s">
        <v>56</v>
      </c>
      <c r="C24" s="24" t="s">
        <v>72</v>
      </c>
      <c r="D24" s="23">
        <v>22</v>
      </c>
      <c r="E24" s="23" t="s">
        <v>25</v>
      </c>
      <c r="F24" s="25">
        <v>2.95</v>
      </c>
      <c r="G24" s="23">
        <v>77.74</v>
      </c>
      <c r="H24" s="23">
        <v>18.31</v>
      </c>
      <c r="I24" s="23">
        <v>59.43</v>
      </c>
      <c r="J24" s="45">
        <v>6705.5748</v>
      </c>
      <c r="K24" s="47">
        <v>5833.85</v>
      </c>
      <c r="L24" s="45">
        <v>521291.384952</v>
      </c>
      <c r="M24" s="47">
        <v>453523.499</v>
      </c>
      <c r="N24" s="49" t="s">
        <v>26</v>
      </c>
      <c r="O24" s="49"/>
    </row>
    <row r="25" s="3" customFormat="1" ht="30" customHeight="1" spans="1:15">
      <c r="A25" s="16">
        <v>18</v>
      </c>
      <c r="B25" s="23" t="s">
        <v>56</v>
      </c>
      <c r="C25" s="24" t="s">
        <v>73</v>
      </c>
      <c r="D25" s="23">
        <v>23</v>
      </c>
      <c r="E25" s="23" t="s">
        <v>53</v>
      </c>
      <c r="F25" s="25">
        <v>2.95</v>
      </c>
      <c r="G25" s="23">
        <v>54.25</v>
      </c>
      <c r="H25" s="23">
        <v>12.78</v>
      </c>
      <c r="I25" s="23">
        <v>41.47</v>
      </c>
      <c r="J25" s="45">
        <v>6779.2768</v>
      </c>
      <c r="K25" s="47">
        <v>5762.39</v>
      </c>
      <c r="L25" s="45">
        <v>367775.7664</v>
      </c>
      <c r="M25" s="47">
        <v>312609.6575</v>
      </c>
      <c r="N25" s="49" t="s">
        <v>26</v>
      </c>
      <c r="O25" s="49"/>
    </row>
    <row r="26" s="3" customFormat="1" ht="30" customHeight="1" spans="1:15">
      <c r="A26" s="16">
        <v>19</v>
      </c>
      <c r="B26" s="23" t="s">
        <v>56</v>
      </c>
      <c r="C26" s="24" t="s">
        <v>74</v>
      </c>
      <c r="D26" s="23">
        <v>23</v>
      </c>
      <c r="E26" s="23" t="s">
        <v>25</v>
      </c>
      <c r="F26" s="25">
        <v>2.95</v>
      </c>
      <c r="G26" s="23">
        <v>77.74</v>
      </c>
      <c r="H26" s="23">
        <v>18.31</v>
      </c>
      <c r="I26" s="23">
        <v>59.43</v>
      </c>
      <c r="J26" s="45">
        <v>6729.1302</v>
      </c>
      <c r="K26" s="47">
        <v>5921.63</v>
      </c>
      <c r="L26" s="45">
        <v>523122.581748</v>
      </c>
      <c r="M26" s="47">
        <v>460347.5162</v>
      </c>
      <c r="N26" s="49" t="s">
        <v>26</v>
      </c>
      <c r="O26" s="49"/>
    </row>
    <row r="27" s="3" customFormat="1" ht="30" customHeight="1" spans="1:15">
      <c r="A27" s="16">
        <v>20</v>
      </c>
      <c r="B27" s="23" t="s">
        <v>56</v>
      </c>
      <c r="C27" s="24" t="s">
        <v>75</v>
      </c>
      <c r="D27" s="23">
        <v>24</v>
      </c>
      <c r="E27" s="23" t="s">
        <v>53</v>
      </c>
      <c r="F27" s="25">
        <v>2.95</v>
      </c>
      <c r="G27" s="23">
        <v>54.25</v>
      </c>
      <c r="H27" s="23">
        <v>12.78</v>
      </c>
      <c r="I27" s="23">
        <v>41.47</v>
      </c>
      <c r="J27" s="45">
        <v>6801.9206</v>
      </c>
      <c r="K27" s="47">
        <v>5781.63</v>
      </c>
      <c r="L27" s="45">
        <v>369004.19255</v>
      </c>
      <c r="M27" s="47">
        <v>313653.4275</v>
      </c>
      <c r="N27" s="49" t="s">
        <v>26</v>
      </c>
      <c r="O27" s="49"/>
    </row>
    <row r="28" s="4" customFormat="1" ht="28" customHeight="1" spans="1:15">
      <c r="A28" s="26" t="s">
        <v>39</v>
      </c>
      <c r="B28" s="27"/>
      <c r="C28" s="27"/>
      <c r="D28" s="27"/>
      <c r="E28" s="27"/>
      <c r="F28" s="28"/>
      <c r="G28" s="29">
        <f>SUM(G8:G27)</f>
        <v>1301.97</v>
      </c>
      <c r="H28" s="29">
        <f>SUM(H8:H27)</f>
        <v>306.68</v>
      </c>
      <c r="I28" s="29">
        <f>SUM(I8:I27)</f>
        <v>995.29</v>
      </c>
      <c r="J28" s="50">
        <f>AVERAGE(J8:J27)</f>
        <v>6648.05714</v>
      </c>
      <c r="K28" s="50">
        <f>AVERAGE(K8:K27)</f>
        <v>5827.8235</v>
      </c>
      <c r="L28" s="50">
        <f>SUM(L8:L27)</f>
        <v>8656918.913638</v>
      </c>
      <c r="M28" s="50">
        <f>SUM(M8:M27)</f>
        <v>7585790.3068</v>
      </c>
      <c r="N28" s="49"/>
      <c r="O28" s="49"/>
    </row>
    <row r="29" s="3" customFormat="1" ht="60" customHeight="1" spans="1:15">
      <c r="A29" s="30" t="s">
        <v>76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51"/>
    </row>
    <row r="30" s="2" customFormat="1" ht="48" customHeight="1" spans="1:15">
      <c r="A30" s="32" t="s">
        <v>41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="2" customFormat="1" ht="33" customHeight="1" spans="1:15">
      <c r="A31" s="32" t="s">
        <v>42</v>
      </c>
      <c r="B31" s="32"/>
      <c r="C31" s="32"/>
      <c r="D31" s="32"/>
      <c r="E31" s="32"/>
      <c r="F31" s="32"/>
      <c r="G31" s="32"/>
      <c r="H31" s="32"/>
      <c r="I31" s="32"/>
      <c r="J31" s="32"/>
      <c r="K31" s="41"/>
      <c r="L31" s="41"/>
      <c r="M31" s="52"/>
      <c r="N31" s="32"/>
      <c r="O31" s="32"/>
    </row>
    <row r="32" s="1" customFormat="1" ht="18.75" spans="1:15">
      <c r="A32" s="33"/>
      <c r="B32" s="33"/>
      <c r="C32" s="33"/>
      <c r="D32" s="33"/>
      <c r="E32" s="33"/>
      <c r="F32" s="33"/>
      <c r="G32" s="33"/>
      <c r="H32" s="33"/>
      <c r="I32" s="53"/>
      <c r="J32" s="54"/>
      <c r="K32" s="55"/>
      <c r="L32" s="55"/>
      <c r="M32" s="56"/>
      <c r="N32" s="33"/>
      <c r="O32" s="33"/>
    </row>
    <row r="33" s="1" customFormat="1" ht="18.75" spans="1:15">
      <c r="A33" s="34" t="s">
        <v>43</v>
      </c>
      <c r="B33" s="34"/>
      <c r="C33" s="35"/>
      <c r="D33" s="35"/>
      <c r="E33" s="35"/>
      <c r="F33" s="35"/>
      <c r="G33" s="35"/>
      <c r="H33" s="36"/>
      <c r="I33" s="35"/>
      <c r="J33" s="57"/>
      <c r="K33" s="58"/>
      <c r="L33" s="58"/>
      <c r="M33" s="59"/>
      <c r="N33" s="35"/>
      <c r="O33" s="35"/>
    </row>
    <row r="34" s="1" customFormat="1" ht="18.75" spans="1:15">
      <c r="A34" s="35"/>
      <c r="B34" s="35"/>
      <c r="C34" s="35"/>
      <c r="D34" s="35"/>
      <c r="E34" s="35"/>
      <c r="F34" s="35"/>
      <c r="G34" s="35"/>
      <c r="H34" s="35"/>
      <c r="I34" s="35"/>
      <c r="J34" s="57"/>
      <c r="K34" s="60"/>
      <c r="L34" s="60"/>
      <c r="M34" s="59"/>
      <c r="N34" s="35"/>
      <c r="O34" s="35"/>
    </row>
    <row r="35" s="1" customFormat="1" ht="18.75" spans="1:15">
      <c r="A35" s="34" t="s">
        <v>44</v>
      </c>
      <c r="B35" s="34"/>
      <c r="C35" s="34"/>
      <c r="D35" s="34"/>
      <c r="E35" s="34"/>
      <c r="F35" s="34"/>
      <c r="G35" s="35"/>
      <c r="H35" s="35"/>
      <c r="I35" s="35"/>
      <c r="J35" s="35"/>
      <c r="K35" s="58"/>
      <c r="L35" s="58"/>
      <c r="M35" s="59"/>
      <c r="N35" s="35"/>
      <c r="O35" s="35"/>
    </row>
  </sheetData>
  <autoFilter ref="A7:O35">
    <extLst/>
  </autoFilter>
  <mergeCells count="11">
    <mergeCell ref="B2:O2"/>
    <mergeCell ref="K4:O4"/>
    <mergeCell ref="K5:O5"/>
    <mergeCell ref="A6:G6"/>
    <mergeCell ref="K6:O6"/>
    <mergeCell ref="A28:F28"/>
    <mergeCell ref="A29:O29"/>
    <mergeCell ref="A30:O30"/>
    <mergeCell ref="A31:N31"/>
    <mergeCell ref="A33:B33"/>
    <mergeCell ref="A35:F35"/>
  </mergeCells>
  <printOptions horizontalCentered="1"/>
  <pageMargins left="0" right="0" top="0.314583333333333" bottom="0.354166666666667" header="0" footer="0"/>
  <pageSetup paperSize="9" scale="77" fitToHeight="0" orientation="landscape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9栋13套 下浮 </vt:lpstr>
      <vt:lpstr>10栋 4套下浮</vt:lpstr>
      <vt:lpstr>17栋  1套下浮</vt:lpstr>
      <vt:lpstr>21栋20套 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2026-03-30T07:06:55Z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5E613C4E03234D458FF11B328E6D1B67_13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