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4栋 1套下浮5%" sheetId="23" r:id="rId1"/>
  </sheets>
  <definedNames>
    <definedName name="_xlnm._FilterDatabase" localSheetId="0" hidden="1">'4栋 1套下浮5%'!$A$7:$O$16</definedName>
  </definedNames>
  <calcPr calcId="144525"/>
</workbook>
</file>

<file path=xl/sharedStrings.xml><?xml version="1.0" encoding="utf-8"?>
<sst xmlns="http://schemas.openxmlformats.org/spreadsheetml/2006/main" count="35" uniqueCount="33">
  <si>
    <t>商品房销售价目表</t>
  </si>
  <si>
    <r>
      <t>房地产开发企业名称或中介服务机构名称：</t>
    </r>
    <r>
      <rPr>
        <u/>
        <sz val="14"/>
        <color theme="1"/>
        <rFont val="仿宋_GB2312"/>
        <charset val="134"/>
      </rPr>
      <t xml:space="preserve"> 佛冈县港深房地产开发有限公司  </t>
    </r>
  </si>
  <si>
    <t>项目名称：</t>
  </si>
  <si>
    <t>佛冈勤天里</t>
  </si>
  <si>
    <t>地址：</t>
  </si>
  <si>
    <t>佛冈县石角镇环城东路南侧</t>
  </si>
  <si>
    <t>销售价格备案编号：[2026]020号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</si>
  <si>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</si>
  <si>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</si>
  <si>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</si>
  <si>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</si>
  <si>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</si>
  <si>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</si>
  <si>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</si>
  <si>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现建筑面积（m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</si>
  <si>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分摊的共有建筑面积（m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</si>
  <si>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现套内建筑面积（m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</si>
  <si>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</si>
  <si>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</si>
  <si>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</si>
  <si>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</si>
  <si>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</si>
  <si>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</si>
  <si>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4栋</t>
  </si>
  <si>
    <t>三居室</t>
  </si>
  <si>
    <t>现售</t>
  </si>
  <si>
    <t>毛坯</t>
  </si>
  <si>
    <t>本楼栋总面积/均价</t>
  </si>
  <si>
    <r>
      <t>本栋销售住宅共168套，本次申请住宅共1套，销售住宅总建筑面积：114.35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，套内面积：94.05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，分摊面积：20.3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，销售均价：7030元/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（建筑面积）、8547.37元/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</si>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</sst>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\(0.00\)"/>
    <numFmt numFmtId="178" formatCode="0.00_ "/>
    <numFmt numFmtId="179" formatCode="yyyy&quot;年&quot;m&quot;月&quot;d&quot;日&quot;;@"/>
  </numFmts>
  <fonts count="32">
    <font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仿宋_GB2312"/>
      <charset val="134"/>
    </font>
    <font>
      <sz val="18"/>
      <color theme="1"/>
      <name val="仿宋_GB2312"/>
      <charset val="134"/>
    </font>
    <font>
      <sz val="20"/>
      <color theme="1"/>
      <name val="方正小标宋_GBK"/>
      <charset val="134"/>
    </font>
    <font>
      <sz val="14"/>
      <color theme="1"/>
      <name val="仿宋_GB2312"/>
      <charset val="134"/>
    </font>
    <font>
      <sz val="14"/>
      <color theme="1"/>
      <name val="仿宋_GB2312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  <font>
      <vertAlign val="superscript"/>
      <sz val="14"/>
      <color theme="1"/>
      <name val="仿宋_GB2312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5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178" fontId="3" fillId="0" borderId="0" xfId="0" applyNumberFormat="1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178" fontId="6" fillId="0" borderId="2" xfId="49" applyNumberFormat="1" applyFont="1" applyFill="1" applyBorder="1" applyAlignment="1">
      <alignment horizontal="center" vertical="center" shrinkToFi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78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>
      <alignment vertical="center"/>
    </xf>
    <xf numFmtId="178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78" fontId="6" fillId="0" borderId="0" xfId="0" applyNumberFormat="1" applyFont="1" applyFill="1" applyAlignment="1">
      <alignment horizontal="left" vertical="center"/>
    </xf>
    <xf numFmtId="178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178" fontId="6" fillId="0" borderId="0" xfId="0" applyNumberFormat="1" applyFont="1" applyFill="1" applyAlignment="1">
      <alignment horizontal="left" vertical="center" wrapText="1"/>
    </xf>
    <xf numFmtId="178" fontId="6" fillId="0" borderId="0" xfId="0" applyNumberFormat="1" applyFont="1" applyFill="1" applyAlignment="1">
      <alignment horizontal="center" vertical="center" wrapText="1"/>
    </xf>
    <xf numFmtId="179" fontId="6" fillId="0" borderId="0" xfId="0" applyNumberFormat="1" applyFont="1" applyFill="1" applyAlignment="1">
      <alignment horizontal="left" vertical="center"/>
    </xf>
    <xf numFmtId="179" fontId="6" fillId="0" borderId="0" xfId="0" applyNumberFormat="1" applyFont="1" applyFill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shrinkToFit="1"/>
    </xf>
    <xf numFmtId="178" fontId="7" fillId="0" borderId="2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left" vertical="center" wrapText="1"/>
    </xf>
    <xf numFmtId="178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8" fontId="6" fillId="0" borderId="0" xfId="0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pane ySplit="7" topLeftCell="A8" activePane="bottomLeft" state="frozen"/>
      <selection/>
      <selection pane="bottomLeft" activeCell="J14" sqref="J14"/>
    </sheetView>
  </sheetViews>
  <sheetFormatPr defaultColWidth="8.75" defaultRowHeight="14.25"/>
  <cols>
    <col min="1" max="1" width="9.85" style="6" customWidth="1"/>
    <col min="2" max="2" width="12.7916666666667" style="6" customWidth="1"/>
    <col min="3" max="3" width="14.375" style="6" customWidth="1"/>
    <col min="4" max="4" width="5.875" style="6" customWidth="1"/>
    <col min="5" max="5" width="14.5583333333333" style="6" customWidth="1"/>
    <col min="6" max="6" width="10.2916666666667" style="6" customWidth="1"/>
    <col min="7" max="8" width="16.6" style="6" customWidth="1"/>
    <col min="9" max="9" width="14.75" style="6" customWidth="1"/>
    <col min="10" max="10" width="13.25" style="6" customWidth="1"/>
    <col min="11" max="11" width="14.625" style="6" customWidth="1"/>
    <col min="12" max="12" width="16.375" style="7" customWidth="1"/>
    <col min="13" max="13" width="16.375" style="8" customWidth="1"/>
    <col min="14" max="14" width="15.125" style="9" customWidth="1"/>
    <col min="15" max="15" width="10.125" style="6" customWidth="1"/>
    <col min="16" max="16" width="12.625" style="10"/>
    <col min="17" max="16384" width="8.75" style="10"/>
  </cols>
  <sheetData>
    <row r="1" s="1" customFormat="1" spans="1: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32"/>
      <c r="M1" s="33"/>
      <c r="N1" s="34"/>
      <c r="O1" s="11"/>
    </row>
    <row r="2" s="1" customFormat="1" ht="24" spans="1:15">
      <c r="A2" s="12"/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35"/>
      <c r="M2" s="35"/>
      <c r="N2" s="13"/>
      <c r="O2" s="13"/>
    </row>
    <row r="3" s="1" customFormat="1" ht="22.5" spans="1: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36"/>
      <c r="M3" s="37"/>
      <c r="N3" s="38"/>
      <c r="O3" s="12"/>
    </row>
    <row r="4" s="1" customFormat="1" ht="18.75" spans="1:15">
      <c r="A4" s="14" t="s">
        <v>1</v>
      </c>
      <c r="B4" s="14"/>
      <c r="C4" s="14"/>
      <c r="D4" s="14"/>
      <c r="E4" s="14"/>
      <c r="F4" s="15"/>
      <c r="G4" s="15"/>
      <c r="H4" s="15"/>
      <c r="I4" s="15"/>
      <c r="J4" s="16"/>
      <c r="K4" s="39" t="s">
        <v>2</v>
      </c>
      <c r="L4" s="40" t="s">
        <v>3</v>
      </c>
      <c r="M4" s="41"/>
      <c r="N4" s="42"/>
      <c r="O4" s="17"/>
    </row>
    <row r="5" s="1" customFormat="1" ht="19" customHeight="1" spans="1:15">
      <c r="A5" s="16"/>
      <c r="B5" s="17"/>
      <c r="C5" s="17"/>
      <c r="D5" s="17"/>
      <c r="E5" s="17"/>
      <c r="F5" s="17"/>
      <c r="G5" s="17"/>
      <c r="H5" s="17"/>
      <c r="I5" s="16"/>
      <c r="J5" s="16"/>
      <c r="K5" s="43" t="s">
        <v>4</v>
      </c>
      <c r="L5" s="44" t="s">
        <v>5</v>
      </c>
      <c r="M5" s="45"/>
      <c r="N5" s="45"/>
      <c r="O5" s="44"/>
    </row>
    <row r="6" s="1" customFormat="1" ht="18.75" spans="1:15">
      <c r="A6" s="18" t="s">
        <v>6</v>
      </c>
      <c r="B6" s="18"/>
      <c r="C6" s="18"/>
      <c r="D6" s="18"/>
      <c r="E6" s="18"/>
      <c r="F6" s="18"/>
      <c r="G6" s="18"/>
      <c r="H6" s="18"/>
      <c r="I6" s="18"/>
      <c r="J6" s="16"/>
      <c r="K6" s="39" t="s">
        <v>7</v>
      </c>
      <c r="L6" s="46">
        <v>46057</v>
      </c>
      <c r="M6" s="47"/>
      <c r="N6" s="47"/>
      <c r="O6" s="46"/>
    </row>
    <row r="7" s="2" customFormat="1" ht="54.95" customHeight="1" spans="1:15">
      <c r="A7" s="19" t="s">
        <v>8</v>
      </c>
      <c r="B7" s="20" t="s">
        <v>9</v>
      </c>
      <c r="C7" s="20" t="s">
        <v>10</v>
      </c>
      <c r="D7" s="20" t="s">
        <v>11</v>
      </c>
      <c r="E7" s="20" t="s">
        <v>12</v>
      </c>
      <c r="F7" s="20" t="s">
        <v>13</v>
      </c>
      <c r="G7" s="20" t="s">
        <v>14</v>
      </c>
      <c r="H7" s="20" t="s">
        <v>15</v>
      </c>
      <c r="I7" s="20" t="s">
        <v>16</v>
      </c>
      <c r="J7" s="20" t="s">
        <v>17</v>
      </c>
      <c r="K7" s="20" t="s">
        <v>18</v>
      </c>
      <c r="L7" s="28" t="s">
        <v>19</v>
      </c>
      <c r="M7" s="48" t="s">
        <v>20</v>
      </c>
      <c r="N7" s="20" t="s">
        <v>21</v>
      </c>
      <c r="O7" s="20" t="s">
        <v>22</v>
      </c>
    </row>
    <row r="8" s="3" customFormat="1" ht="42" customHeight="1" spans="1:15">
      <c r="A8" s="21">
        <v>1</v>
      </c>
      <c r="B8" s="22" t="s">
        <v>23</v>
      </c>
      <c r="C8" s="20">
        <v>1601</v>
      </c>
      <c r="D8" s="20">
        <v>16</v>
      </c>
      <c r="E8" s="22" t="s">
        <v>24</v>
      </c>
      <c r="F8" s="22">
        <v>2.95</v>
      </c>
      <c r="G8" s="23">
        <v>114.35</v>
      </c>
      <c r="H8" s="23">
        <f>G8-I8</f>
        <v>20.3</v>
      </c>
      <c r="I8" s="23">
        <v>94.05</v>
      </c>
      <c r="J8" s="28">
        <v>7400</v>
      </c>
      <c r="K8" s="28">
        <f>J8*0.95</f>
        <v>7030</v>
      </c>
      <c r="L8" s="28">
        <f>J8*G8</f>
        <v>846190</v>
      </c>
      <c r="M8" s="28">
        <f>K8*G8</f>
        <v>803880.5</v>
      </c>
      <c r="N8" s="28" t="s">
        <v>25</v>
      </c>
      <c r="O8" s="21" t="s">
        <v>26</v>
      </c>
    </row>
    <row r="9" s="4" customFormat="1" ht="46" customHeight="1" spans="1:15">
      <c r="A9" s="24" t="s">
        <v>27</v>
      </c>
      <c r="B9" s="25"/>
      <c r="C9" s="25"/>
      <c r="D9" s="25"/>
      <c r="E9" s="25"/>
      <c r="F9" s="26"/>
      <c r="G9" s="27">
        <f>SUM(G8:G8)</f>
        <v>114.35</v>
      </c>
      <c r="H9" s="28">
        <f>SUM(H8:H8)</f>
        <v>20.3</v>
      </c>
      <c r="I9" s="28">
        <f>SUM(I8:I8)</f>
        <v>94.05</v>
      </c>
      <c r="J9" s="28">
        <f>AVERAGE(J8:J8)</f>
        <v>7400</v>
      </c>
      <c r="K9" s="49">
        <f>AVERAGE(K8:K8)</f>
        <v>7030</v>
      </c>
      <c r="L9" s="50">
        <f>SUM(L8:L8)</f>
        <v>846190</v>
      </c>
      <c r="M9" s="28">
        <f>SUM(M8:M8)</f>
        <v>803880.5</v>
      </c>
      <c r="N9" s="28" t="s">
        <v>25</v>
      </c>
      <c r="O9" s="21" t="s">
        <v>26</v>
      </c>
    </row>
    <row r="10" s="5" customFormat="1" ht="56" customHeight="1" spans="1:15">
      <c r="A10" s="29" t="s">
        <v>28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="5" customFormat="1" ht="55" customHeight="1" spans="1:15">
      <c r="A11" s="30" t="s">
        <v>29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51"/>
      <c r="N11" s="52"/>
      <c r="O11" s="53"/>
    </row>
    <row r="12" s="5" customFormat="1" ht="27" customHeight="1" spans="1:15">
      <c r="A12" s="31" t="s">
        <v>30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44"/>
      <c r="N12" s="45"/>
      <c r="O12" s="54"/>
    </row>
    <row r="13" s="5" customFormat="1" ht="30" customHeight="1" spans="1:1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44"/>
      <c r="N13" s="45"/>
      <c r="O13" s="45"/>
    </row>
    <row r="14" s="5" customFormat="1" ht="30" customHeight="1" spans="1:15">
      <c r="A14" s="17" t="s">
        <v>31</v>
      </c>
      <c r="B14" s="17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41"/>
      <c r="N14" s="41"/>
      <c r="O14" s="42"/>
    </row>
    <row r="15" s="5" customFormat="1" ht="30" customHeight="1" spans="1: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55"/>
      <c r="N15" s="41"/>
      <c r="O15" s="42"/>
    </row>
    <row r="16" s="5" customFormat="1" ht="30" customHeight="1" spans="1:15">
      <c r="A16" s="17" t="s">
        <v>32</v>
      </c>
      <c r="B16" s="17"/>
      <c r="C16" s="17"/>
      <c r="D16" s="17"/>
      <c r="E16" s="17"/>
      <c r="F16" s="17"/>
      <c r="G16" s="17"/>
      <c r="H16" s="17"/>
      <c r="I16" s="16"/>
      <c r="J16" s="16"/>
      <c r="K16" s="16"/>
      <c r="L16" s="16"/>
      <c r="M16" s="41"/>
      <c r="N16" s="41"/>
      <c r="O16" s="42"/>
    </row>
  </sheetData>
  <autoFilter ref="A7:O16">
    <extLst/>
  </autoFilter>
  <mergeCells count="11">
    <mergeCell ref="B2:O2"/>
    <mergeCell ref="L4:O4"/>
    <mergeCell ref="L5:O5"/>
    <mergeCell ref="A6:I6"/>
    <mergeCell ref="L6:O6"/>
    <mergeCell ref="A9:F9"/>
    <mergeCell ref="A10:O10"/>
    <mergeCell ref="A11:O11"/>
    <mergeCell ref="A12:O12"/>
    <mergeCell ref="A14:B14"/>
    <mergeCell ref="A16:F16"/>
  </mergeCells>
  <pageMargins left="0.75" right="0.75" top="0.550694444444444" bottom="0.590277777777778" header="0.432638888888889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4栋 1套下浮5%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2026-03-18T06:57:47Z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710CC4D7960743058BFF27B0A96CD970_13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