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栋 2套下浮5%" sheetId="21" r:id="rId1"/>
  </sheets>
  <definedNames>
    <definedName name="_xlnm._FilterDatabase" localSheetId="0" hidden="1">'2栋 2套下浮5%'!$A$7:$O$17</definedName>
    <definedName name="_xlnm.Print_Area" localSheetId="0">'2栋 2套下浮5%'!$A$1:$O$17</definedName>
    <definedName name="_xlnm.Print_Titles" localSheetId="0">'2栋 2套下浮5%'!$1:$7</definedName>
  </definedNames>
  <calcPr calcId="144525"/>
</workbook>
</file>

<file path=xl/sharedStrings.xml><?xml version="1.0" encoding="utf-8"?>
<sst xmlns="http://schemas.openxmlformats.org/spreadsheetml/2006/main" count="39" uniqueCount="33">
  <si>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</si>
  <si>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</si>
  <si>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</si>
  <si>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</si>
  <si>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</si>
  <si>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</si>
  <si>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销售价格备案编号：[2026]015号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</si>
  <si>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</si>
  <si>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</si>
  <si>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</si>
  <si>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</si>
  <si>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</si>
  <si>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</si>
  <si>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</si>
  <si>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</si>
  <si>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</si>
  <si>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</si>
  <si>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</si>
  <si>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</si>
  <si>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</si>
  <si>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</si>
  <si>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</si>
  <si>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</si>
  <si>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2栋</t>
  </si>
  <si>
    <t>三居室</t>
  </si>
  <si>
    <t>现售</t>
  </si>
  <si>
    <t>毛坯</t>
  </si>
  <si>
    <t>本楼栋总面积/均价</t>
  </si>
  <si>
    <r>
      <t>本栋销售住宅共179 套，本次申请住宅共2套，销售住宅总建筑面积：190.4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，套内面积：157.42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，分摊面积：32.98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，销售均价：7030元/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（建筑面积）、8502.81元/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</si>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</sst>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yyyy&quot;年&quot;m&quot;月&quot;d&quot;日&quot;;@"/>
    <numFmt numFmtId="179" formatCode="0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pane ySplit="7" topLeftCell="A8" activePane="bottomLeft" state="frozen"/>
      <selection/>
      <selection pane="bottomLeft" activeCell="K16" sqref="K16"/>
    </sheetView>
  </sheetViews>
  <sheetFormatPr defaultColWidth="8.75" defaultRowHeight="14.25"/>
  <cols>
    <col min="1" max="1" width="9.85" style="5" customWidth="1"/>
    <col min="2" max="2" width="12.7916666666667" style="5" customWidth="1"/>
    <col min="3" max="3" width="14.375" style="5" customWidth="1"/>
    <col min="4" max="4" width="5.875" style="5" customWidth="1"/>
    <col min="5" max="5" width="14.5583333333333" style="5" customWidth="1"/>
    <col min="6" max="6" width="10.2916666666667" style="5" customWidth="1"/>
    <col min="7" max="10" width="17.675" style="5" customWidth="1"/>
    <col min="11" max="11" width="19" style="5" customWidth="1"/>
    <col min="12" max="12" width="20.625" style="6" customWidth="1"/>
    <col min="13" max="13" width="21.175" style="7" customWidth="1"/>
    <col min="14" max="14" width="21.175" style="8" customWidth="1"/>
    <col min="15" max="15" width="13.5" style="5" customWidth="1"/>
    <col min="16" max="16384" width="8.75" style="9"/>
  </cols>
  <sheetData>
    <row r="1" s="1" customFormat="1" spans="1: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28"/>
      <c r="M1" s="29"/>
      <c r="N1" s="30"/>
      <c r="O1" s="10"/>
    </row>
    <row r="2" s="1" customFormat="1" ht="22.5" spans="1:15">
      <c r="A2" s="11"/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31"/>
      <c r="M2" s="31"/>
      <c r="N2" s="12"/>
      <c r="O2" s="12"/>
    </row>
    <row r="3" s="1" customFormat="1" ht="22.5" spans="1: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32"/>
      <c r="M3" s="33"/>
      <c r="N3" s="34"/>
      <c r="O3" s="11"/>
    </row>
    <row r="4" s="1" customFormat="1" ht="18.75" spans="1:15">
      <c r="A4" s="13" t="s">
        <v>1</v>
      </c>
      <c r="B4" s="13"/>
      <c r="C4" s="13"/>
      <c r="D4" s="13"/>
      <c r="E4" s="13"/>
      <c r="F4" s="14"/>
      <c r="G4" s="14"/>
      <c r="H4" s="14"/>
      <c r="I4" s="35"/>
      <c r="J4" s="15"/>
      <c r="K4" s="36" t="s">
        <v>2</v>
      </c>
      <c r="L4" s="37" t="s">
        <v>3</v>
      </c>
      <c r="M4" s="38"/>
      <c r="N4" s="39"/>
      <c r="O4" s="16"/>
    </row>
    <row r="5" s="1" customFormat="1" ht="19" customHeight="1" spans="1:15">
      <c r="A5" s="15"/>
      <c r="B5" s="16"/>
      <c r="C5" s="16"/>
      <c r="D5" s="16"/>
      <c r="E5" s="16"/>
      <c r="F5" s="16"/>
      <c r="G5" s="16"/>
      <c r="H5" s="16"/>
      <c r="I5" s="15"/>
      <c r="J5" s="15"/>
      <c r="K5" s="40" t="s">
        <v>4</v>
      </c>
      <c r="L5" s="41" t="s">
        <v>5</v>
      </c>
      <c r="M5" s="42"/>
      <c r="N5" s="42"/>
      <c r="O5" s="41"/>
    </row>
    <row r="6" s="1" customFormat="1" ht="18.75" spans="1:15">
      <c r="A6" s="17" t="s">
        <v>6</v>
      </c>
      <c r="B6" s="17"/>
      <c r="C6" s="17"/>
      <c r="D6" s="17"/>
      <c r="E6" s="17"/>
      <c r="F6" s="17"/>
      <c r="G6" s="17"/>
      <c r="H6" s="17"/>
      <c r="I6" s="17"/>
      <c r="J6" s="15"/>
      <c r="K6" s="36" t="s">
        <v>7</v>
      </c>
      <c r="L6" s="43">
        <v>46050</v>
      </c>
      <c r="M6" s="44"/>
      <c r="N6" s="44"/>
      <c r="O6" s="43"/>
    </row>
    <row r="7" s="2" customFormat="1" ht="54.95" customHeight="1" spans="1:15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19" t="s">
        <v>18</v>
      </c>
      <c r="L7" s="45" t="s">
        <v>19</v>
      </c>
      <c r="M7" s="46" t="s">
        <v>20</v>
      </c>
      <c r="N7" s="19" t="s">
        <v>21</v>
      </c>
      <c r="O7" s="19" t="s">
        <v>22</v>
      </c>
    </row>
    <row r="8" s="2" customFormat="1" ht="44" customHeight="1" spans="1:15">
      <c r="A8" s="20">
        <v>1</v>
      </c>
      <c r="B8" s="21" t="s">
        <v>23</v>
      </c>
      <c r="C8" s="19">
        <v>2604</v>
      </c>
      <c r="D8" s="19">
        <v>26</v>
      </c>
      <c r="E8" s="19" t="s">
        <v>24</v>
      </c>
      <c r="F8" s="21">
        <v>2.95</v>
      </c>
      <c r="G8" s="22">
        <v>95.2</v>
      </c>
      <c r="H8" s="22">
        <f>G8-I8</f>
        <v>16.49</v>
      </c>
      <c r="I8" s="22">
        <v>78.71</v>
      </c>
      <c r="J8" s="45">
        <v>7400</v>
      </c>
      <c r="K8" s="45">
        <f>J8*0.95</f>
        <v>7030</v>
      </c>
      <c r="L8" s="45">
        <v>704480</v>
      </c>
      <c r="M8" s="45">
        <f>G8*K8</f>
        <v>669256</v>
      </c>
      <c r="N8" s="45" t="s">
        <v>25</v>
      </c>
      <c r="O8" s="20" t="s">
        <v>26</v>
      </c>
    </row>
    <row r="9" s="2" customFormat="1" ht="44" customHeight="1" spans="1:15">
      <c r="A9" s="20">
        <v>2</v>
      </c>
      <c r="B9" s="21" t="s">
        <v>23</v>
      </c>
      <c r="C9" s="19">
        <v>2904</v>
      </c>
      <c r="D9" s="19">
        <v>29</v>
      </c>
      <c r="E9" s="19" t="s">
        <v>24</v>
      </c>
      <c r="F9" s="21">
        <v>2.95</v>
      </c>
      <c r="G9" s="22">
        <v>95.2</v>
      </c>
      <c r="H9" s="22">
        <f>G9-I9</f>
        <v>16.49</v>
      </c>
      <c r="I9" s="22">
        <v>78.71</v>
      </c>
      <c r="J9" s="45">
        <v>7400</v>
      </c>
      <c r="K9" s="45">
        <f>J9*0.95</f>
        <v>7030</v>
      </c>
      <c r="L9" s="45">
        <v>704480</v>
      </c>
      <c r="M9" s="45">
        <f>G9*K9</f>
        <v>669256</v>
      </c>
      <c r="N9" s="45" t="s">
        <v>25</v>
      </c>
      <c r="O9" s="20" t="s">
        <v>26</v>
      </c>
    </row>
    <row r="10" s="3" customFormat="1" ht="46" customHeight="1" spans="1:15">
      <c r="A10" s="20"/>
      <c r="B10" s="23" t="s">
        <v>27</v>
      </c>
      <c r="C10" s="23"/>
      <c r="D10" s="23"/>
      <c r="E10" s="23"/>
      <c r="F10" s="23"/>
      <c r="G10" s="24">
        <f>SUM(G8:G9)</f>
        <v>190.4</v>
      </c>
      <c r="H10" s="22">
        <f>SUM(H8:H9)</f>
        <v>32.98</v>
      </c>
      <c r="I10" s="22">
        <f>SUM(I8:I9)</f>
        <v>157.42</v>
      </c>
      <c r="J10" s="45">
        <f>AVERAGE(J8:J9)</f>
        <v>7400</v>
      </c>
      <c r="K10" s="47">
        <f>AVERAGE(K8:K9)</f>
        <v>7030</v>
      </c>
      <c r="L10" s="48">
        <f>SUM(L8:L9)</f>
        <v>1408960</v>
      </c>
      <c r="M10" s="45">
        <f>SUM(M8:M9)</f>
        <v>1338512</v>
      </c>
      <c r="N10" s="45" t="s">
        <v>25</v>
      </c>
      <c r="O10" s="20" t="s">
        <v>26</v>
      </c>
    </row>
    <row r="11" s="4" customFormat="1" ht="56" customHeight="1" spans="1:15">
      <c r="A11" s="25" t="s">
        <v>28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4" customFormat="1" ht="55" customHeight="1" spans="1:15">
      <c r="A12" s="26" t="s">
        <v>29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49"/>
      <c r="N12" s="50"/>
      <c r="O12" s="51"/>
    </row>
    <row r="13" s="4" customFormat="1" ht="27" customHeight="1" spans="1:15">
      <c r="A13" s="27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41"/>
      <c r="N13" s="42"/>
      <c r="O13" s="52"/>
    </row>
    <row r="14" s="4" customFormat="1" ht="30" customHeight="1" spans="1: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41"/>
      <c r="N14" s="42"/>
      <c r="O14" s="42"/>
    </row>
    <row r="15" s="4" customFormat="1" ht="30" customHeight="1" spans="1:15">
      <c r="A15" s="16" t="s">
        <v>31</v>
      </c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8"/>
      <c r="N15" s="38"/>
      <c r="O15" s="39"/>
    </row>
    <row r="16" s="4" customFormat="1" ht="30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53"/>
      <c r="N16" s="38"/>
      <c r="O16" s="39"/>
    </row>
    <row r="17" s="4" customFormat="1" ht="30" customHeight="1" spans="1:15">
      <c r="A17" s="16" t="s">
        <v>32</v>
      </c>
      <c r="B17" s="16"/>
      <c r="C17" s="16"/>
      <c r="D17" s="16"/>
      <c r="E17" s="16"/>
      <c r="F17" s="16"/>
      <c r="G17" s="16"/>
      <c r="H17" s="16"/>
      <c r="I17" s="15"/>
      <c r="J17" s="15"/>
      <c r="K17" s="15"/>
      <c r="L17" s="15"/>
      <c r="M17" s="38"/>
      <c r="N17" s="38"/>
      <c r="O17" s="39"/>
    </row>
  </sheetData>
  <autoFilter ref="A7:O17">
    <extLst/>
  </autoFilter>
  <mergeCells count="11">
    <mergeCell ref="B2:O2"/>
    <mergeCell ref="L4:O4"/>
    <mergeCell ref="L5:O5"/>
    <mergeCell ref="A6:I6"/>
    <mergeCell ref="L6:O6"/>
    <mergeCell ref="B10:F10"/>
    <mergeCell ref="A11:O11"/>
    <mergeCell ref="A12:O12"/>
    <mergeCell ref="A13:O13"/>
    <mergeCell ref="A15:B15"/>
    <mergeCell ref="A17:F17"/>
  </mergeCells>
  <pageMargins left="0.751388888888889" right="0.751388888888889" top="0.550694444444444" bottom="0.590277777777778" header="0.432638888888889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2栋 2套下浮5%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2026-02-10T09:26:01Z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