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7"/>
  </bookViews>
  <sheets>
    <sheet name="5栋 2套下浮 " sheetId="31" r:id="rId1"/>
    <sheet name="6栋 1套下浮" sheetId="33" r:id="rId2"/>
    <sheet name="9栋17套 下浮 " sheetId="26" r:id="rId3"/>
    <sheet name="10栋 16套下浮" sheetId="27" r:id="rId4"/>
    <sheet name="17栋 34套下浮" sheetId="36" r:id="rId5"/>
    <sheet name="18栋52套 下浮" sheetId="38" r:id="rId6"/>
    <sheet name="20栋77套 下浮 " sheetId="37" r:id="rId7"/>
    <sheet name="21栋57套 下浮" sheetId="28" r:id="rId8"/>
  </sheets>
  <definedNames>
    <definedName name="_xlnm._FilterDatabase" localSheetId="0" hidden="1">'5栋 2套下浮 '!$A$7:$O$11</definedName>
    <definedName name="_xlnm._FilterDatabase" localSheetId="1" hidden="1">'6栋 1套下浮'!$A$7:$O$10</definedName>
    <definedName name="_xlnm._FilterDatabase" localSheetId="2" hidden="1">'9栋17套 下浮 '!$A$7:$O$26</definedName>
    <definedName name="_xlnm._FilterDatabase" localSheetId="3" hidden="1">'10栋 16套下浮'!$A$7:$O$25</definedName>
    <definedName name="_xlnm._FilterDatabase" localSheetId="4" hidden="1">'17栋 34套下浮'!$A$7:$O$43</definedName>
    <definedName name="_xlnm._FilterDatabase" localSheetId="5" hidden="1">'18栋52套 下浮'!$A$7:$O$61</definedName>
    <definedName name="_xlnm._FilterDatabase" localSheetId="6" hidden="1">'20栋77套 下浮 '!$A$7:$O$86</definedName>
    <definedName name="_xlnm._FilterDatabase" localSheetId="7" hidden="1">'21栋57套 下浮'!$A$7:$O$72</definedName>
    <definedName name="_xlnm.Print_Area" localSheetId="2">'9栋17套 下浮 '!$A$1:$O$32</definedName>
    <definedName name="_xlnm.Print_Titles" localSheetId="2">'9栋17套 下浮 '!$7:$7</definedName>
    <definedName name="_xlnm.Print_Area" localSheetId="3">'10栋 16套下浮'!$A$1:$O$31</definedName>
    <definedName name="_xlnm.Print_Titles" localSheetId="3">'10栋 16套下浮'!$7:$7</definedName>
    <definedName name="_xlnm.Print_Area" localSheetId="7">'21栋57套 下浮'!$A$1:$O$72</definedName>
    <definedName name="_xlnm.Print_Titles" localSheetId="7">'21栋57套 下浮'!$7:$7</definedName>
    <definedName name="_xlnm.Print_Area" localSheetId="0">'5栋 2套下浮 '!$A$1:$O$17</definedName>
    <definedName name="_xlnm.Print_Titles" localSheetId="0">'5栋 2套下浮 '!$7:$7</definedName>
    <definedName name="_xlnm.Print_Area" localSheetId="1">'6栋 1套下浮'!$A$1:$O$16</definedName>
    <definedName name="_xlnm.Print_Titles" localSheetId="1">'6栋 1套下浮'!$7:$7</definedName>
    <definedName name="_xlnm.Print_Area" localSheetId="4">'17栋 34套下浮'!$A$1:$O$49</definedName>
    <definedName name="_xlnm.Print_Titles" localSheetId="4">'17栋 34套下浮'!$7:$7</definedName>
    <definedName name="_xlnm.Print_Area" localSheetId="6">'20栋77套 下浮 '!$A$1:$O$92</definedName>
    <definedName name="_xlnm.Print_Titles" localSheetId="6">'20栋77套 下浮 '!$7:$7</definedName>
    <definedName name="_xlnm.Print_Area" localSheetId="5">'18栋52套 下浮'!$A$1:$O$67</definedName>
    <definedName name="_xlnm.Print_Titles" localSheetId="5">'18栋52套 下浮'!$7:$7</definedName>
  </definedNames>
  <calcPr calcId="144525"/>
</workbook>
</file>

<file path=xl/sharedStrings.xml><?xml version="1.0" encoding="utf-8"?>
<sst xmlns="http://schemas.openxmlformats.org/spreadsheetml/2006/main" count="1512" uniqueCount="161">
  <si>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</si>
  <si>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</si>
  <si>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</si>
  <si>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</si>
  <si>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</si>
  <si>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</si>
  <si>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销售价格备案编号：[2026]007号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</si>
  <si>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</si>
  <si>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</si>
  <si>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</si>
  <si>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</si>
  <si>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</si>
  <si>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</si>
  <si>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</si>
  <si>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</si>
  <si>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分摊的共有建筑面积（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</si>
  <si>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套内建筑面积（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</si>
  <si>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</si>
  <si>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</si>
  <si>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</si>
  <si>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</si>
  <si>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</si>
  <si>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</si>
  <si>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5栋</t>
  </si>
  <si>
    <t>101房</t>
  </si>
  <si>
    <t>二居室</t>
  </si>
  <si>
    <t>现售</t>
  </si>
  <si>
    <t>毛坯</t>
  </si>
  <si>
    <t>1808房</t>
  </si>
  <si>
    <t>本楼栋总面积/均价</t>
  </si>
  <si>
    <r>
      <t>本栋销售住宅共180套，本次申请住宅共2套，销售住宅总建筑面积：149.84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，套内面积：114.96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，分摊面积：34.88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，销售均价：6090.26元/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（建筑面积）、7938.11元/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</si>
  <si>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</si>
  <si>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</si>
  <si>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</si>
  <si>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</si>
  <si>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6栋</t>
  </si>
  <si>
    <r>
      <t>本栋销售住宅共180套，本次申请住宅共1套，销售住宅总建筑面积：74.27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，套内面积：56.98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，分摊面积：17.29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，销售均价：5806.36元/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（建筑面积）、7568.24元/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</si>
  <si>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9栋</t>
  </si>
  <si>
    <t>108房</t>
  </si>
  <si>
    <t>208房</t>
  </si>
  <si>
    <t>308房</t>
  </si>
  <si>
    <t>404房</t>
  </si>
  <si>
    <t>408房</t>
  </si>
  <si>
    <t>604房</t>
  </si>
  <si>
    <t>608房</t>
  </si>
  <si>
    <t>708房</t>
  </si>
  <si>
    <t>804房</t>
  </si>
  <si>
    <t>808房</t>
  </si>
  <si>
    <t>1108房</t>
  </si>
  <si>
    <t>1404房</t>
  </si>
  <si>
    <t>1408房</t>
  </si>
  <si>
    <t>2304房</t>
  </si>
  <si>
    <t>2308房</t>
  </si>
  <si>
    <t>2404房</t>
  </si>
  <si>
    <r>
      <t>本栋销售住宅共180套，本次申请住宅共17套，销售住宅总建筑面积：1269.06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，套内面积：974.16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，分摊面积：294.9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，销售均价：6054.12元/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（建筑面积）、7886.42元/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</si>
  <si>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10栋</t>
  </si>
  <si>
    <t>105房</t>
  </si>
  <si>
    <t>205房</t>
  </si>
  <si>
    <t>304房</t>
  </si>
  <si>
    <t>405房</t>
  </si>
  <si>
    <t>505房</t>
  </si>
  <si>
    <t>705房</t>
  </si>
  <si>
    <t>805房</t>
  </si>
  <si>
    <t>1005房</t>
  </si>
  <si>
    <t>1105房</t>
  </si>
  <si>
    <t>1401房</t>
  </si>
  <si>
    <t>1405房</t>
  </si>
  <si>
    <t>1805房</t>
  </si>
  <si>
    <t>2005房</t>
  </si>
  <si>
    <t>2305房</t>
  </si>
  <si>
    <t>2401房</t>
  </si>
  <si>
    <r>
      <t>本栋销售住宅共180套，本次申请住宅共16套，销售住宅总建筑面积：1196.78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，套内面积：918.68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，分摊面积：278.1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，销售均价：6096.95元/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（建筑面积）、7942.42元/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</si>
  <si>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17栋</t>
  </si>
  <si>
    <t>104房</t>
  </si>
  <si>
    <t>201房</t>
  </si>
  <si>
    <t>204房</t>
  </si>
  <si>
    <t>301房</t>
  </si>
  <si>
    <t>401房</t>
  </si>
  <si>
    <t>504房</t>
  </si>
  <si>
    <t>508房</t>
  </si>
  <si>
    <t>704房</t>
  </si>
  <si>
    <t>908房</t>
  </si>
  <si>
    <t>1008房</t>
  </si>
  <si>
    <t>1208房</t>
  </si>
  <si>
    <t>1308房</t>
  </si>
  <si>
    <t>1508房</t>
  </si>
  <si>
    <t>1608房</t>
  </si>
  <si>
    <t>1708房</t>
  </si>
  <si>
    <t>1804房</t>
  </si>
  <si>
    <t>1904房</t>
  </si>
  <si>
    <t>1908房</t>
  </si>
  <si>
    <t>2004房</t>
  </si>
  <si>
    <t>2008房</t>
  </si>
  <si>
    <t>2108房</t>
  </si>
  <si>
    <t>2208房</t>
  </si>
  <si>
    <r>
      <t>本栋销售住宅共180套，本次申请住宅共34套，销售住宅总建筑面积：2541.8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，套内面积：1949.32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，分摊面积：592.48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，销售均价：6916.13元/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（建筑面积）、9018.17元/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</si>
  <si>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18栋</t>
  </si>
  <si>
    <t>103房</t>
  </si>
  <si>
    <t>一居室</t>
  </si>
  <si>
    <t>305房</t>
  </si>
  <si>
    <t>501房</t>
  </si>
  <si>
    <t>601房</t>
  </si>
  <si>
    <t>605房</t>
  </si>
  <si>
    <t>701房</t>
  </si>
  <si>
    <t>801房</t>
  </si>
  <si>
    <t>901房</t>
  </si>
  <si>
    <t>904房</t>
  </si>
  <si>
    <t>905房</t>
  </si>
  <si>
    <t>1001房</t>
  </si>
  <si>
    <t>1101房</t>
  </si>
  <si>
    <t>1104房</t>
  </si>
  <si>
    <t>1204房</t>
  </si>
  <si>
    <t>1205房</t>
  </si>
  <si>
    <t>1304房</t>
  </si>
  <si>
    <t>1305房</t>
  </si>
  <si>
    <t>1501房</t>
  </si>
  <si>
    <t>1504房</t>
  </si>
  <si>
    <t>1505房</t>
  </si>
  <si>
    <t>1601房</t>
  </si>
  <si>
    <t>1605房</t>
  </si>
  <si>
    <t>1701房</t>
  </si>
  <si>
    <t>1705房</t>
  </si>
  <si>
    <t>1801房</t>
  </si>
  <si>
    <t>1901房</t>
  </si>
  <si>
    <t>1905房</t>
  </si>
  <si>
    <t>2105房</t>
  </si>
  <si>
    <t>2205房</t>
  </si>
  <si>
    <r>
      <t>本栋销售住宅共180套，本次申请住宅共52套，销售住宅总建筑面积：3863.93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，套内面积：2964.45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，分摊面积：899.48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，销售均价：6933.4元/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（建筑面积）、9038.97元/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</si>
  <si>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20栋</t>
  </si>
  <si>
    <t>106房</t>
  </si>
  <si>
    <t>302房</t>
  </si>
  <si>
    <t>303房</t>
  </si>
  <si>
    <t>403房</t>
  </si>
  <si>
    <t>603房</t>
  </si>
  <si>
    <t>803房</t>
  </si>
  <si>
    <t>902房</t>
  </si>
  <si>
    <t>903房</t>
  </si>
  <si>
    <t>1002房</t>
  </si>
  <si>
    <t>1003房</t>
  </si>
  <si>
    <t>1004房</t>
  </si>
  <si>
    <t>1201房</t>
  </si>
  <si>
    <t>1301房</t>
  </si>
  <si>
    <t>1604房</t>
  </si>
  <si>
    <t>1704房</t>
  </si>
  <si>
    <t>2001房</t>
  </si>
  <si>
    <t>2101房</t>
  </si>
  <si>
    <t>2104房</t>
  </si>
  <si>
    <t>2204房</t>
  </si>
  <si>
    <r>
      <t>本栋销售住宅共180套，本次申请住宅共77套，销售住宅总建筑面积：5620.05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，套内面积：4296.28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，分摊面积：1323.77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，销售均价：6880.94元/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（建筑面积）、9016.8元/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</si>
  <si>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21栋</t>
  </si>
  <si>
    <t>402房</t>
  </si>
  <si>
    <t>703房</t>
  </si>
  <si>
    <t>906房</t>
  </si>
  <si>
    <t>1203房</t>
  </si>
  <si>
    <t>1603房</t>
  </si>
  <si>
    <t>1902房</t>
  </si>
  <si>
    <t>2203房</t>
  </si>
  <si>
    <t>2303房</t>
  </si>
  <si>
    <t>2402房</t>
  </si>
  <si>
    <t>2403房</t>
  </si>
  <si>
    <r>
      <t>本栋销售住宅共180套，本次申请住宅共57套，销售住宅总建筑面积：3901.78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，套内面积：2982.73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，分摊面积：919.05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，销售均价：6720.63元/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（建筑面积）、8803.05元/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</si>
</sst>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.00_ "/>
    <numFmt numFmtId="179" formatCode="0.000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8"/>
      <color rgb="FFFF0000"/>
      <name val="方正小标宋_GBK"/>
      <charset val="134"/>
    </font>
    <font>
      <sz val="14"/>
      <name val="仿宋_GB2312"/>
      <charset val="134"/>
    </font>
    <font>
      <sz val="14"/>
      <color rgb="FFFF0000"/>
      <name val="仿宋_GB2312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/>
  </cellStyleXfs>
  <cellXfs count="9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8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8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left" vertical="center" wrapText="1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178" fontId="6" fillId="2" borderId="2" xfId="49" applyNumberFormat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NumberFormat="1" applyFont="1">
      <alignment vertical="center"/>
    </xf>
    <xf numFmtId="178" fontId="6" fillId="2" borderId="2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8" fontId="8" fillId="0" borderId="0" xfId="0" applyNumberFormat="1" applyFont="1" applyAlignment="1">
      <alignment horizontal="left" vertical="center" wrapText="1"/>
    </xf>
    <xf numFmtId="179" fontId="8" fillId="0" borderId="0" xfId="0" applyNumberFormat="1" applyFont="1" applyAlignment="1">
      <alignment horizontal="left" vertical="center" wrapText="1"/>
    </xf>
    <xf numFmtId="178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8" fontId="9" fillId="0" borderId="0" xfId="0" applyNumberFormat="1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>
      <alignment vertical="center"/>
    </xf>
    <xf numFmtId="178" fontId="6" fillId="0" borderId="0" xfId="0" applyNumberFormat="1" applyFont="1" applyFill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8" fontId="6" fillId="0" borderId="2" xfId="49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178" fontId="6" fillId="0" borderId="2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8" fontId="8" fillId="0" borderId="0" xfId="0" applyNumberFormat="1" applyFont="1" applyFill="1" applyAlignment="1">
      <alignment horizontal="left" vertical="center" wrapText="1"/>
    </xf>
    <xf numFmtId="178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1" fillId="0" borderId="0" xfId="0" applyFont="1" applyFill="1">
      <alignment vertical="center"/>
    </xf>
    <xf numFmtId="178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8" fontId="9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pane ySplit="7" topLeftCell="A8" activePane="bottomLeft" state="frozen"/>
      <selection/>
      <selection pane="bottomLeft" activeCell="I17" sqref="I17"/>
    </sheetView>
  </sheetViews>
  <sheetFormatPr defaultColWidth="8.75" defaultRowHeight="14.25"/>
  <cols>
    <col min="1" max="1" width="6.125" style="3" customWidth="1"/>
    <col min="2" max="2" width="11" style="3" customWidth="1"/>
    <col min="3" max="3" width="13.25" style="3" customWidth="1"/>
    <col min="4" max="4" width="7.125" style="3" customWidth="1"/>
    <col min="5" max="5" width="9.625" style="3" customWidth="1"/>
    <col min="6" max="6" width="6.75" style="3" customWidth="1"/>
    <col min="7" max="7" width="10.5" style="3" customWidth="1"/>
    <col min="8" max="8" width="13.25" style="3" customWidth="1"/>
    <col min="9" max="9" width="13" style="3" customWidth="1"/>
    <col min="10" max="10" width="18" style="3" customWidth="1"/>
    <col min="11" max="11" width="13.625" style="4" customWidth="1"/>
    <col min="12" max="12" width="15.25" style="4" customWidth="1"/>
    <col min="13" max="13" width="13.625" style="5" customWidth="1"/>
    <col min="14" max="14" width="11.75" style="3" customWidth="1"/>
    <col min="15" max="15" width="8.75" style="3"/>
  </cols>
  <sheetData>
    <row r="1" s="50" customForma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60"/>
      <c r="L1" s="60"/>
      <c r="M1" s="61"/>
      <c r="N1" s="54"/>
      <c r="O1" s="54"/>
    </row>
    <row r="2" s="50" customFormat="1" ht="25" customHeight="1" spans="1:15">
      <c r="A2" s="54"/>
      <c r="B2" s="6" t="s">
        <v>0</v>
      </c>
      <c r="C2" s="6"/>
      <c r="D2" s="6"/>
      <c r="E2" s="6"/>
      <c r="F2" s="6"/>
      <c r="G2" s="6"/>
      <c r="H2" s="6"/>
      <c r="I2" s="6"/>
      <c r="J2" s="6"/>
      <c r="K2" s="18"/>
      <c r="L2" s="18"/>
      <c r="M2" s="19"/>
      <c r="N2" s="6"/>
      <c r="O2" s="6"/>
    </row>
    <row r="3" s="50" customFormat="1" spans="1:15">
      <c r="A3" s="54"/>
      <c r="B3" s="54"/>
      <c r="C3" s="54"/>
      <c r="D3" s="54"/>
      <c r="E3" s="54"/>
      <c r="F3" s="54"/>
      <c r="G3" s="54"/>
      <c r="H3" s="54"/>
      <c r="I3" s="54"/>
      <c r="J3" s="54"/>
      <c r="K3" s="60"/>
      <c r="L3" s="60"/>
      <c r="M3" s="61"/>
      <c r="N3" s="54"/>
      <c r="O3" s="54"/>
    </row>
    <row r="4" s="51" customFormat="1" ht="22" customHeight="1" spans="1:15">
      <c r="A4" s="55" t="s">
        <v>1</v>
      </c>
      <c r="B4" s="55"/>
      <c r="C4" s="55"/>
      <c r="D4" s="55"/>
      <c r="E4" s="55"/>
      <c r="F4" s="55"/>
      <c r="G4" s="55"/>
      <c r="H4" s="55"/>
      <c r="I4" s="23"/>
      <c r="J4" s="11" t="s">
        <v>2</v>
      </c>
      <c r="K4" s="62" t="s">
        <v>3</v>
      </c>
      <c r="L4" s="62"/>
      <c r="M4" s="63"/>
      <c r="N4" s="11"/>
      <c r="O4" s="11"/>
    </row>
    <row r="5" s="51" customFormat="1" ht="22" customHeight="1" spans="1:15">
      <c r="A5" s="23"/>
      <c r="B5" s="11"/>
      <c r="C5" s="11"/>
      <c r="D5" s="11"/>
      <c r="E5" s="11"/>
      <c r="F5" s="11"/>
      <c r="G5" s="11"/>
      <c r="H5" s="23"/>
      <c r="I5" s="23"/>
      <c r="J5" s="23" t="s">
        <v>4</v>
      </c>
      <c r="K5" s="65" t="s">
        <v>5</v>
      </c>
      <c r="L5" s="65"/>
      <c r="M5" s="65"/>
      <c r="N5" s="65"/>
      <c r="O5" s="65"/>
    </row>
    <row r="6" s="51" customFormat="1" ht="22" customHeight="1" spans="1:15">
      <c r="A6" s="10" t="s">
        <v>6</v>
      </c>
      <c r="B6" s="10"/>
      <c r="C6" s="10"/>
      <c r="D6" s="10"/>
      <c r="E6" s="10"/>
      <c r="F6" s="10"/>
      <c r="G6" s="10"/>
      <c r="H6" s="11"/>
      <c r="I6" s="23"/>
      <c r="J6" s="11" t="s">
        <v>7</v>
      </c>
      <c r="K6" s="24">
        <v>46035</v>
      </c>
      <c r="L6" s="24"/>
      <c r="M6" s="25"/>
      <c r="N6" s="24"/>
      <c r="O6" s="24"/>
    </row>
    <row r="7" s="52" customFormat="1" ht="58" customHeight="1" spans="1:15">
      <c r="A7" s="56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66" t="s">
        <v>18</v>
      </c>
      <c r="L7" s="67" t="s">
        <v>19</v>
      </c>
      <c r="M7" s="14" t="s">
        <v>20</v>
      </c>
      <c r="N7" s="14" t="s">
        <v>21</v>
      </c>
      <c r="O7" s="14" t="s">
        <v>22</v>
      </c>
    </row>
    <row r="8" s="52" customFormat="1" ht="30" customHeight="1" spans="1:15">
      <c r="A8" s="57">
        <v>1</v>
      </c>
      <c r="B8" s="14" t="s">
        <v>23</v>
      </c>
      <c r="C8" s="58" t="s">
        <v>24</v>
      </c>
      <c r="D8" s="14">
        <v>1</v>
      </c>
      <c r="E8" s="14" t="s">
        <v>25</v>
      </c>
      <c r="F8" s="59">
        <v>2.95</v>
      </c>
      <c r="G8" s="14">
        <v>74.92</v>
      </c>
      <c r="H8" s="14">
        <v>17.44</v>
      </c>
      <c r="I8" s="14">
        <f>G8-H8</f>
        <v>57.48</v>
      </c>
      <c r="J8" s="66">
        <v>6751.58</v>
      </c>
      <c r="K8" s="66">
        <f>J8*0.86</f>
        <v>5806.3588</v>
      </c>
      <c r="L8" s="66">
        <v>505828.67</v>
      </c>
      <c r="M8" s="66">
        <f>K8*G8</f>
        <v>435012.401296</v>
      </c>
      <c r="N8" s="57" t="s">
        <v>26</v>
      </c>
      <c r="O8" s="57" t="s">
        <v>27</v>
      </c>
    </row>
    <row r="9" s="52" customFormat="1" ht="30" customHeight="1" spans="1:15">
      <c r="A9" s="57">
        <v>2</v>
      </c>
      <c r="B9" s="14" t="s">
        <v>23</v>
      </c>
      <c r="C9" s="58" t="s">
        <v>28</v>
      </c>
      <c r="D9" s="14">
        <v>18</v>
      </c>
      <c r="E9" s="14" t="s">
        <v>25</v>
      </c>
      <c r="F9" s="59">
        <v>2.95</v>
      </c>
      <c r="G9" s="14">
        <v>74.92</v>
      </c>
      <c r="H9" s="14">
        <v>17.44</v>
      </c>
      <c r="I9" s="14">
        <f>G9-H9</f>
        <v>57.48</v>
      </c>
      <c r="J9" s="66">
        <v>7411.82</v>
      </c>
      <c r="K9" s="66">
        <f>J9*0.86</f>
        <v>6374.1652</v>
      </c>
      <c r="L9" s="66">
        <v>555293.85</v>
      </c>
      <c r="M9" s="66">
        <f>K9*G9</f>
        <v>477552.456784</v>
      </c>
      <c r="N9" s="57" t="s">
        <v>26</v>
      </c>
      <c r="O9" s="57" t="s">
        <v>27</v>
      </c>
    </row>
    <row r="10" s="53" customFormat="1" ht="28" customHeight="1" spans="1:15">
      <c r="A10" s="69" t="s">
        <v>29</v>
      </c>
      <c r="B10" s="70"/>
      <c r="C10" s="70"/>
      <c r="D10" s="70"/>
      <c r="E10" s="70"/>
      <c r="F10" s="71"/>
      <c r="G10" s="72">
        <f>SUM(G8:G9)</f>
        <v>149.84</v>
      </c>
      <c r="H10" s="72">
        <f>SUM(H8:H9)</f>
        <v>34.88</v>
      </c>
      <c r="I10" s="72">
        <f>SUM(I8:I9)</f>
        <v>114.96</v>
      </c>
      <c r="J10" s="79">
        <f>AVERAGE(J8:J9)</f>
        <v>7081.7</v>
      </c>
      <c r="K10" s="79">
        <f>AVERAGE(K8:K9)</f>
        <v>6090.262</v>
      </c>
      <c r="L10" s="79">
        <f>SUM(L8:L9)</f>
        <v>1061122.52</v>
      </c>
      <c r="M10" s="79">
        <f>SUM(M8:M9)</f>
        <v>912564.85808</v>
      </c>
      <c r="N10" s="57"/>
      <c r="O10" s="57"/>
    </row>
    <row r="11" s="51" customFormat="1" ht="51" customHeight="1" spans="1:15">
      <c r="A11" s="73" t="s">
        <v>30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81"/>
    </row>
    <row r="12" s="51" customFormat="1" ht="50" customHeight="1" spans="1:15">
      <c r="A12" s="75" t="s">
        <v>31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="51" customFormat="1" ht="33" customHeight="1" spans="1:15">
      <c r="A13" s="75" t="s">
        <v>32</v>
      </c>
      <c r="B13" s="75"/>
      <c r="C13" s="75"/>
      <c r="D13" s="75"/>
      <c r="E13" s="75"/>
      <c r="F13" s="75"/>
      <c r="G13" s="75"/>
      <c r="H13" s="75"/>
      <c r="I13" s="75"/>
      <c r="J13" s="75"/>
      <c r="K13" s="65"/>
      <c r="L13" s="65"/>
      <c r="M13" s="82"/>
      <c r="N13" s="75"/>
      <c r="O13" s="23"/>
    </row>
    <row r="14" s="50" customFormat="1" ht="18.75" spans="1:15">
      <c r="A14" s="76"/>
      <c r="B14" s="76"/>
      <c r="C14" s="76"/>
      <c r="D14" s="76"/>
      <c r="E14" s="76"/>
      <c r="F14" s="76"/>
      <c r="G14" s="76"/>
      <c r="H14" s="76"/>
      <c r="I14" s="83"/>
      <c r="J14" s="76"/>
      <c r="K14" s="84"/>
      <c r="L14" s="84"/>
      <c r="M14" s="85"/>
      <c r="N14" s="76"/>
      <c r="O14" s="78"/>
    </row>
    <row r="15" s="50" customFormat="1" ht="18.75" spans="1:15">
      <c r="A15" s="77" t="s">
        <v>33</v>
      </c>
      <c r="B15" s="77"/>
      <c r="C15" s="78"/>
      <c r="D15" s="78"/>
      <c r="E15" s="78"/>
      <c r="F15" s="78"/>
      <c r="G15" s="78"/>
      <c r="H15" s="78"/>
      <c r="I15" s="78"/>
      <c r="J15" s="78"/>
      <c r="K15" s="87"/>
      <c r="L15" s="87"/>
      <c r="M15" s="88"/>
      <c r="N15" s="78"/>
      <c r="O15" s="78"/>
    </row>
    <row r="16" s="50" customFormat="1" ht="18.75" spans="1:1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89"/>
      <c r="L16" s="89"/>
      <c r="M16" s="88"/>
      <c r="N16" s="78"/>
      <c r="O16" s="78"/>
    </row>
    <row r="17" s="50" customFormat="1" ht="18.75" spans="1:15">
      <c r="A17" s="77" t="s">
        <v>34</v>
      </c>
      <c r="B17" s="77"/>
      <c r="C17" s="77"/>
      <c r="D17" s="77"/>
      <c r="E17" s="77"/>
      <c r="F17" s="77"/>
      <c r="G17" s="78"/>
      <c r="H17" s="78"/>
      <c r="I17" s="78"/>
      <c r="J17" s="78"/>
      <c r="K17" s="87"/>
      <c r="L17" s="87"/>
      <c r="M17" s="88"/>
      <c r="N17" s="78"/>
      <c r="O17" s="78"/>
    </row>
    <row r="18" s="50" customFormat="1" spans="1: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60"/>
      <c r="L18" s="60"/>
      <c r="M18" s="61"/>
      <c r="N18" s="54"/>
      <c r="O18" s="54"/>
    </row>
  </sheetData>
  <autoFilter ref="A7:O11">
    <extLst/>
  </autoFilter>
  <mergeCells count="11">
    <mergeCell ref="B2:O2"/>
    <mergeCell ref="K4:O4"/>
    <mergeCell ref="K5:O5"/>
    <mergeCell ref="A6:G6"/>
    <mergeCell ref="K6:O6"/>
    <mergeCell ref="A10:F10"/>
    <mergeCell ref="A11:O11"/>
    <mergeCell ref="A12:O12"/>
    <mergeCell ref="A13:N13"/>
    <mergeCell ref="A15:B15"/>
    <mergeCell ref="A17:F17"/>
  </mergeCells>
  <printOptions horizontalCentered="1"/>
  <pageMargins left="0" right="0" top="0.432638888888889" bottom="0.354166666666667" header="0" footer="0"/>
  <pageSetup paperSize="9" scale="79" fitToHeight="0" orientation="landscape" horizontalDpi="600" verticalDpi="600"/>
  <headerFooter alignWithMargins="0" scaleWithDoc="0">
    <oddFooter>&amp;C&amp;P</oddFooter>
  </headerFooter>
  <colBreaks count="1" manualBreakCount="1">
    <brk id="15" max="653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workbookViewId="0">
      <pane ySplit="7" topLeftCell="A8" activePane="bottomLeft" state="frozen"/>
      <selection/>
      <selection pane="bottomLeft" activeCell="I16" sqref="I16:I17"/>
    </sheetView>
  </sheetViews>
  <sheetFormatPr defaultColWidth="8.75" defaultRowHeight="14.25"/>
  <cols>
    <col min="1" max="1" width="6.125" style="3" customWidth="1"/>
    <col min="2" max="2" width="11" style="3" customWidth="1"/>
    <col min="3" max="3" width="13.25" style="3" customWidth="1"/>
    <col min="4" max="4" width="7.125" style="3" customWidth="1"/>
    <col min="5" max="5" width="9.625" style="3" customWidth="1"/>
    <col min="6" max="6" width="6.75" style="3" customWidth="1"/>
    <col min="7" max="7" width="10.5" style="3" customWidth="1"/>
    <col min="8" max="8" width="13.25" style="3" customWidth="1"/>
    <col min="9" max="9" width="13" style="3" customWidth="1"/>
    <col min="10" max="10" width="18" style="3" customWidth="1"/>
    <col min="11" max="12" width="13.625" style="4" customWidth="1"/>
    <col min="13" max="13" width="13.625" style="5" customWidth="1"/>
    <col min="14" max="14" width="11.75" style="3" customWidth="1"/>
    <col min="15" max="15" width="8.75" style="3"/>
  </cols>
  <sheetData>
    <row r="1" s="50" customForma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60"/>
      <c r="L1" s="60"/>
      <c r="M1" s="61"/>
      <c r="N1" s="54"/>
      <c r="O1" s="54"/>
    </row>
    <row r="2" s="50" customFormat="1" ht="25" customHeight="1" spans="1:15">
      <c r="A2" s="54"/>
      <c r="B2" s="6" t="s">
        <v>0</v>
      </c>
      <c r="C2" s="6"/>
      <c r="D2" s="6"/>
      <c r="E2" s="6"/>
      <c r="F2" s="6"/>
      <c r="G2" s="6"/>
      <c r="H2" s="6"/>
      <c r="I2" s="6"/>
      <c r="J2" s="6"/>
      <c r="K2" s="18"/>
      <c r="L2" s="18"/>
      <c r="M2" s="19"/>
      <c r="N2" s="6"/>
      <c r="O2" s="6"/>
    </row>
    <row r="3" s="50" customFormat="1" spans="1:15">
      <c r="A3" s="54"/>
      <c r="B3" s="54"/>
      <c r="C3" s="54"/>
      <c r="D3" s="54"/>
      <c r="E3" s="54"/>
      <c r="F3" s="54"/>
      <c r="G3" s="54"/>
      <c r="H3" s="54"/>
      <c r="I3" s="54"/>
      <c r="J3" s="54"/>
      <c r="K3" s="60"/>
      <c r="L3" s="60"/>
      <c r="M3" s="61"/>
      <c r="N3" s="54"/>
      <c r="O3" s="54"/>
    </row>
    <row r="4" s="51" customFormat="1" ht="22" customHeight="1" spans="1:15">
      <c r="A4" s="55" t="s">
        <v>1</v>
      </c>
      <c r="B4" s="55"/>
      <c r="C4" s="55"/>
      <c r="D4" s="55"/>
      <c r="E4" s="55"/>
      <c r="F4" s="55"/>
      <c r="G4" s="55"/>
      <c r="H4" s="55"/>
      <c r="I4" s="23"/>
      <c r="J4" s="11" t="s">
        <v>2</v>
      </c>
      <c r="K4" s="62" t="s">
        <v>3</v>
      </c>
      <c r="L4" s="62"/>
      <c r="M4" s="63"/>
      <c r="N4" s="11"/>
      <c r="O4" s="11"/>
    </row>
    <row r="5" s="51" customFormat="1" ht="22" customHeight="1" spans="1:15">
      <c r="A5" s="23"/>
      <c r="B5" s="11"/>
      <c r="C5" s="11"/>
      <c r="D5" s="11"/>
      <c r="E5" s="11"/>
      <c r="F5" s="11"/>
      <c r="G5" s="11"/>
      <c r="H5" s="23"/>
      <c r="I5" s="23"/>
      <c r="J5" s="23" t="s">
        <v>4</v>
      </c>
      <c r="K5" s="65" t="s">
        <v>5</v>
      </c>
      <c r="L5" s="65"/>
      <c r="M5" s="65"/>
      <c r="N5" s="65"/>
      <c r="O5" s="65"/>
    </row>
    <row r="6" s="51" customFormat="1" ht="22" customHeight="1" spans="1:15">
      <c r="A6" s="10" t="s">
        <v>6</v>
      </c>
      <c r="B6" s="10"/>
      <c r="C6" s="10"/>
      <c r="D6" s="10"/>
      <c r="E6" s="10"/>
      <c r="F6" s="10"/>
      <c r="G6" s="10"/>
      <c r="H6" s="11"/>
      <c r="I6" s="23"/>
      <c r="J6" s="11" t="s">
        <v>7</v>
      </c>
      <c r="K6" s="24">
        <v>46035</v>
      </c>
      <c r="L6" s="24"/>
      <c r="M6" s="25"/>
      <c r="N6" s="24"/>
      <c r="O6" s="24"/>
    </row>
    <row r="7" s="52" customFormat="1" ht="58" customHeight="1" spans="1:15">
      <c r="A7" s="56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66" t="s">
        <v>18</v>
      </c>
      <c r="L7" s="67" t="s">
        <v>19</v>
      </c>
      <c r="M7" s="14" t="s">
        <v>20</v>
      </c>
      <c r="N7" s="14" t="s">
        <v>21</v>
      </c>
      <c r="O7" s="14" t="s">
        <v>22</v>
      </c>
    </row>
    <row r="8" s="52" customFormat="1" ht="30" customHeight="1" spans="1:15">
      <c r="A8" s="57">
        <v>1</v>
      </c>
      <c r="B8" s="14" t="s">
        <v>35</v>
      </c>
      <c r="C8" s="58" t="s">
        <v>24</v>
      </c>
      <c r="D8" s="14">
        <v>1</v>
      </c>
      <c r="E8" s="14" t="s">
        <v>25</v>
      </c>
      <c r="F8" s="59">
        <v>2.95</v>
      </c>
      <c r="G8" s="14">
        <v>74.27</v>
      </c>
      <c r="H8" s="14">
        <v>17.29</v>
      </c>
      <c r="I8" s="14">
        <f>G8-H8</f>
        <v>56.98</v>
      </c>
      <c r="J8" s="66">
        <v>6751.58</v>
      </c>
      <c r="K8" s="66">
        <f>J8*0.86</f>
        <v>5806.3588</v>
      </c>
      <c r="L8" s="66">
        <v>501440.14</v>
      </c>
      <c r="M8" s="66">
        <f>K8*G8</f>
        <v>431238.268076</v>
      </c>
      <c r="N8" s="57" t="s">
        <v>26</v>
      </c>
      <c r="O8" s="57" t="s">
        <v>27</v>
      </c>
    </row>
    <row r="9" s="53" customFormat="1" ht="28" customHeight="1" spans="1:15">
      <c r="A9" s="69" t="s">
        <v>29</v>
      </c>
      <c r="B9" s="70"/>
      <c r="C9" s="70"/>
      <c r="D9" s="70"/>
      <c r="E9" s="70"/>
      <c r="F9" s="71"/>
      <c r="G9" s="72">
        <f>SUM(G8:G8)</f>
        <v>74.27</v>
      </c>
      <c r="H9" s="72">
        <f>SUM(H8:H8)</f>
        <v>17.29</v>
      </c>
      <c r="I9" s="72">
        <f>SUM(I8:I8)</f>
        <v>56.98</v>
      </c>
      <c r="J9" s="79">
        <f>AVERAGE(J8:J8)</f>
        <v>6751.58</v>
      </c>
      <c r="K9" s="79">
        <f>AVERAGE(K8:K8)</f>
        <v>5806.3588</v>
      </c>
      <c r="L9" s="79">
        <f>SUM(L8:L8)</f>
        <v>501440.14</v>
      </c>
      <c r="M9" s="79">
        <f>SUM(M8:M8)</f>
        <v>431238.268076</v>
      </c>
      <c r="N9" s="57"/>
      <c r="O9" s="57"/>
    </row>
    <row r="10" s="51" customFormat="1" ht="48" customHeight="1" spans="1:15">
      <c r="A10" s="73" t="s">
        <v>36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81"/>
    </row>
    <row r="11" s="51" customFormat="1" ht="54" customHeight="1" spans="1:15">
      <c r="A11" s="75" t="s">
        <v>31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1" customFormat="1" ht="33" customHeight="1" spans="1:15">
      <c r="A12" s="75" t="s">
        <v>32</v>
      </c>
      <c r="B12" s="75"/>
      <c r="C12" s="75"/>
      <c r="D12" s="75"/>
      <c r="E12" s="75"/>
      <c r="F12" s="75"/>
      <c r="G12" s="75"/>
      <c r="H12" s="75"/>
      <c r="I12" s="75"/>
      <c r="J12" s="75"/>
      <c r="K12" s="65"/>
      <c r="L12" s="65"/>
      <c r="M12" s="82"/>
      <c r="N12" s="75"/>
      <c r="O12" s="23"/>
    </row>
    <row r="13" s="50" customFormat="1" ht="18.75" spans="1:15">
      <c r="A13" s="76"/>
      <c r="B13" s="76"/>
      <c r="C13" s="76"/>
      <c r="D13" s="76"/>
      <c r="E13" s="76"/>
      <c r="F13" s="76"/>
      <c r="G13" s="76"/>
      <c r="H13" s="76"/>
      <c r="I13" s="83"/>
      <c r="J13" s="76"/>
      <c r="K13" s="84"/>
      <c r="L13" s="84"/>
      <c r="M13" s="85"/>
      <c r="N13" s="76"/>
      <c r="O13" s="78"/>
    </row>
    <row r="14" s="50" customFormat="1" ht="18.75" spans="1:15">
      <c r="A14" s="77" t="s">
        <v>33</v>
      </c>
      <c r="B14" s="77"/>
      <c r="C14" s="78"/>
      <c r="D14" s="78"/>
      <c r="E14" s="78"/>
      <c r="F14" s="78"/>
      <c r="G14" s="78"/>
      <c r="H14" s="78"/>
      <c r="I14" s="78"/>
      <c r="J14" s="78"/>
      <c r="K14" s="87"/>
      <c r="L14" s="87"/>
      <c r="M14" s="88"/>
      <c r="N14" s="78"/>
      <c r="O14" s="78"/>
    </row>
    <row r="15" s="50" customFormat="1" ht="18.75" spans="1:15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89"/>
      <c r="L15" s="89"/>
      <c r="M15" s="88"/>
      <c r="N15" s="78"/>
      <c r="O15" s="78"/>
    </row>
    <row r="16" s="50" customFormat="1" ht="18.75" spans="1:15">
      <c r="A16" s="77" t="s">
        <v>34</v>
      </c>
      <c r="B16" s="77"/>
      <c r="C16" s="77"/>
      <c r="D16" s="77"/>
      <c r="E16" s="77"/>
      <c r="F16" s="77"/>
      <c r="G16" s="78"/>
      <c r="H16" s="78"/>
      <c r="I16" s="78"/>
      <c r="J16" s="78"/>
      <c r="K16" s="87"/>
      <c r="L16" s="87"/>
      <c r="M16" s="88"/>
      <c r="N16" s="78"/>
      <c r="O16" s="78"/>
    </row>
    <row r="17" s="50" customFormat="1" spans="1:1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60"/>
      <c r="L17" s="60"/>
      <c r="M17" s="61"/>
      <c r="N17" s="54"/>
      <c r="O17" s="54"/>
    </row>
    <row r="18" s="50" customFormat="1" spans="1: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60"/>
      <c r="L18" s="60"/>
      <c r="M18" s="61"/>
      <c r="N18" s="54"/>
      <c r="O18" s="54"/>
    </row>
    <row r="19" s="50" customFormat="1" spans="1: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60"/>
      <c r="L19" s="60"/>
      <c r="M19" s="61"/>
      <c r="N19" s="54"/>
      <c r="O19" s="54"/>
    </row>
    <row r="20" s="50" customFormat="1" spans="1: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60"/>
      <c r="L20" s="60"/>
      <c r="M20" s="61"/>
      <c r="N20" s="54"/>
      <c r="O20" s="54"/>
    </row>
  </sheetData>
  <autoFilter ref="A7:O10">
    <extLst/>
  </autoFilter>
  <mergeCells count="11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4:B14"/>
    <mergeCell ref="A16:F16"/>
  </mergeCells>
  <printOptions horizontalCentered="1"/>
  <pageMargins left="0" right="0" top="0.432638888888889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workbookViewId="0">
      <pane ySplit="7" topLeftCell="A20" activePane="bottomLeft" state="frozen"/>
      <selection/>
      <selection pane="bottomLeft" activeCell="M31" sqref="M31"/>
    </sheetView>
  </sheetViews>
  <sheetFormatPr defaultColWidth="8.75" defaultRowHeight="14.25"/>
  <cols>
    <col min="1" max="1" width="6.125" style="3" customWidth="1"/>
    <col min="2" max="2" width="11" style="3" customWidth="1"/>
    <col min="3" max="3" width="13.25" style="3" customWidth="1"/>
    <col min="4" max="4" width="7.125" style="3" customWidth="1"/>
    <col min="5" max="5" width="9.625" style="3" customWidth="1"/>
    <col min="6" max="6" width="6.75" style="3" customWidth="1"/>
    <col min="7" max="7" width="10.5" style="3" customWidth="1"/>
    <col min="8" max="8" width="13.25" style="3" customWidth="1"/>
    <col min="9" max="9" width="13" style="3" customWidth="1"/>
    <col min="10" max="10" width="18" style="3" customWidth="1"/>
    <col min="11" max="11" width="13.625" style="4" customWidth="1"/>
    <col min="12" max="12" width="15.125" style="4" customWidth="1"/>
    <col min="13" max="13" width="15.125" style="5" customWidth="1"/>
    <col min="14" max="14" width="11.75" style="3" customWidth="1"/>
    <col min="15" max="15" width="8.75" style="3"/>
  </cols>
  <sheetData>
    <row r="1" s="50" customForma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60"/>
      <c r="L1" s="60"/>
      <c r="M1" s="61"/>
      <c r="N1" s="54"/>
      <c r="O1" s="54"/>
    </row>
    <row r="2" s="50" customFormat="1" ht="25" customHeight="1" spans="1:15">
      <c r="A2" s="54"/>
      <c r="B2" s="6" t="s">
        <v>0</v>
      </c>
      <c r="C2" s="6"/>
      <c r="D2" s="6"/>
      <c r="E2" s="6"/>
      <c r="F2" s="6"/>
      <c r="G2" s="6"/>
      <c r="H2" s="6"/>
      <c r="I2" s="6"/>
      <c r="J2" s="6"/>
      <c r="K2" s="18"/>
      <c r="L2" s="18"/>
      <c r="M2" s="19"/>
      <c r="N2" s="6"/>
      <c r="O2" s="6"/>
    </row>
    <row r="3" s="50" customFormat="1" spans="1:15">
      <c r="A3" s="54"/>
      <c r="B3" s="54"/>
      <c r="C3" s="54"/>
      <c r="D3" s="54"/>
      <c r="E3" s="54"/>
      <c r="F3" s="54"/>
      <c r="G3" s="54"/>
      <c r="H3" s="54"/>
      <c r="I3" s="54"/>
      <c r="J3" s="54"/>
      <c r="K3" s="60"/>
      <c r="L3" s="60"/>
      <c r="M3" s="61"/>
      <c r="N3" s="54"/>
      <c r="O3" s="54"/>
    </row>
    <row r="4" s="51" customFormat="1" ht="22" customHeight="1" spans="1:15">
      <c r="A4" s="55" t="s">
        <v>1</v>
      </c>
      <c r="B4" s="55"/>
      <c r="C4" s="55"/>
      <c r="D4" s="55"/>
      <c r="E4" s="55"/>
      <c r="F4" s="55"/>
      <c r="G4" s="55"/>
      <c r="H4" s="55"/>
      <c r="I4" s="23"/>
      <c r="J4" s="11" t="s">
        <v>2</v>
      </c>
      <c r="K4" s="62" t="s">
        <v>3</v>
      </c>
      <c r="L4" s="62"/>
      <c r="M4" s="63"/>
      <c r="N4" s="11"/>
      <c r="O4" s="11"/>
    </row>
    <row r="5" s="51" customFormat="1" ht="22" customHeight="1" spans="1:15">
      <c r="A5" s="23"/>
      <c r="B5" s="11"/>
      <c r="C5" s="11"/>
      <c r="D5" s="11"/>
      <c r="E5" s="11"/>
      <c r="F5" s="11"/>
      <c r="G5" s="11"/>
      <c r="H5" s="23"/>
      <c r="I5" s="23"/>
      <c r="J5" s="23" t="s">
        <v>4</v>
      </c>
      <c r="K5" s="65" t="s">
        <v>5</v>
      </c>
      <c r="L5" s="65"/>
      <c r="M5" s="65"/>
      <c r="N5" s="65"/>
      <c r="O5" s="65"/>
    </row>
    <row r="6" s="51" customFormat="1" ht="22" customHeight="1" spans="1:15">
      <c r="A6" s="10" t="s">
        <v>6</v>
      </c>
      <c r="B6" s="10"/>
      <c r="C6" s="10"/>
      <c r="D6" s="10"/>
      <c r="E6" s="10"/>
      <c r="F6" s="10"/>
      <c r="G6" s="10"/>
      <c r="H6" s="11"/>
      <c r="I6" s="23"/>
      <c r="J6" s="11" t="s">
        <v>7</v>
      </c>
      <c r="K6" s="24">
        <v>46035</v>
      </c>
      <c r="L6" s="24"/>
      <c r="M6" s="25"/>
      <c r="N6" s="24"/>
      <c r="O6" s="24"/>
    </row>
    <row r="7" s="52" customFormat="1" ht="58" customHeight="1" spans="1:15">
      <c r="A7" s="56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66" t="s">
        <v>18</v>
      </c>
      <c r="L7" s="67" t="s">
        <v>19</v>
      </c>
      <c r="M7" s="14" t="s">
        <v>20</v>
      </c>
      <c r="N7" s="14" t="s">
        <v>21</v>
      </c>
      <c r="O7" s="14" t="s">
        <v>22</v>
      </c>
    </row>
    <row r="8" s="52" customFormat="1" ht="30" customHeight="1" spans="1:15">
      <c r="A8" s="57">
        <v>1</v>
      </c>
      <c r="B8" s="14" t="s">
        <v>37</v>
      </c>
      <c r="C8" s="58" t="s">
        <v>38</v>
      </c>
      <c r="D8" s="14">
        <v>1</v>
      </c>
      <c r="E8" s="14" t="s">
        <v>25</v>
      </c>
      <c r="F8" s="59">
        <v>2.95</v>
      </c>
      <c r="G8" s="14">
        <v>74.88</v>
      </c>
      <c r="H8" s="14">
        <v>17.4</v>
      </c>
      <c r="I8" s="14">
        <f t="shared" ref="I8:I11" si="0">G8-H8</f>
        <v>57.48</v>
      </c>
      <c r="J8" s="66">
        <v>6849.43</v>
      </c>
      <c r="K8" s="66">
        <f>J8*0.86</f>
        <v>5890.5098</v>
      </c>
      <c r="L8" s="66">
        <v>512885.58</v>
      </c>
      <c r="M8" s="66">
        <f>K8*G8</f>
        <v>441081.373824</v>
      </c>
      <c r="N8" s="57" t="s">
        <v>26</v>
      </c>
      <c r="O8" s="57" t="s">
        <v>27</v>
      </c>
    </row>
    <row r="9" s="52" customFormat="1" ht="30" customHeight="1" spans="1:15">
      <c r="A9" s="57">
        <v>2</v>
      </c>
      <c r="B9" s="14" t="s">
        <v>37</v>
      </c>
      <c r="C9" s="58" t="s">
        <v>39</v>
      </c>
      <c r="D9" s="14">
        <v>2</v>
      </c>
      <c r="E9" s="14" t="s">
        <v>25</v>
      </c>
      <c r="F9" s="59">
        <v>2.95</v>
      </c>
      <c r="G9" s="14">
        <v>74.88</v>
      </c>
      <c r="H9" s="14">
        <v>17.4</v>
      </c>
      <c r="I9" s="14">
        <f t="shared" ref="I9:I16" si="1">G9-H9</f>
        <v>57.48</v>
      </c>
      <c r="J9" s="66">
        <v>6849.43</v>
      </c>
      <c r="K9" s="66">
        <f t="shared" ref="K9:K24" si="2">J9*0.86</f>
        <v>5890.5098</v>
      </c>
      <c r="L9" s="66">
        <v>512885.58</v>
      </c>
      <c r="M9" s="66">
        <f t="shared" ref="M9:M24" si="3">K9*G9</f>
        <v>441081.373824</v>
      </c>
      <c r="N9" s="57" t="s">
        <v>26</v>
      </c>
      <c r="O9" s="57" t="s">
        <v>27</v>
      </c>
    </row>
    <row r="10" s="52" customFormat="1" ht="30" customHeight="1" spans="1:15">
      <c r="A10" s="57">
        <v>3</v>
      </c>
      <c r="B10" s="14" t="s">
        <v>37</v>
      </c>
      <c r="C10" s="58" t="s">
        <v>40</v>
      </c>
      <c r="D10" s="14">
        <v>3</v>
      </c>
      <c r="E10" s="14" t="s">
        <v>25</v>
      </c>
      <c r="F10" s="59">
        <v>2.95</v>
      </c>
      <c r="G10" s="14">
        <v>74.88</v>
      </c>
      <c r="H10" s="14">
        <v>17.4</v>
      </c>
      <c r="I10" s="14">
        <f t="shared" si="0"/>
        <v>57.48</v>
      </c>
      <c r="J10" s="66">
        <v>6575.457</v>
      </c>
      <c r="K10" s="66">
        <f t="shared" si="2"/>
        <v>5654.89302</v>
      </c>
      <c r="L10" s="66">
        <v>492370.22016</v>
      </c>
      <c r="M10" s="66">
        <f t="shared" si="3"/>
        <v>423438.3893376</v>
      </c>
      <c r="N10" s="57" t="s">
        <v>26</v>
      </c>
      <c r="O10" s="57" t="s">
        <v>27</v>
      </c>
    </row>
    <row r="11" s="52" customFormat="1" ht="30" customHeight="1" spans="1:15">
      <c r="A11" s="57">
        <v>4</v>
      </c>
      <c r="B11" s="14" t="s">
        <v>37</v>
      </c>
      <c r="C11" s="58" t="s">
        <v>41</v>
      </c>
      <c r="D11" s="14">
        <v>4</v>
      </c>
      <c r="E11" s="14" t="s">
        <v>25</v>
      </c>
      <c r="F11" s="59">
        <v>2.95</v>
      </c>
      <c r="G11" s="14">
        <v>74.23</v>
      </c>
      <c r="H11" s="14">
        <v>17.25</v>
      </c>
      <c r="I11" s="14">
        <f t="shared" si="1"/>
        <v>56.98</v>
      </c>
      <c r="J11" s="66">
        <v>6666.2505</v>
      </c>
      <c r="K11" s="66">
        <f t="shared" si="2"/>
        <v>5732.97543</v>
      </c>
      <c r="L11" s="66">
        <v>494835.774615</v>
      </c>
      <c r="M11" s="66">
        <f t="shared" si="3"/>
        <v>425558.7661689</v>
      </c>
      <c r="N11" s="57" t="s">
        <v>26</v>
      </c>
      <c r="O11" s="57" t="s">
        <v>27</v>
      </c>
    </row>
    <row r="12" s="52" customFormat="1" ht="30" customHeight="1" spans="1:15">
      <c r="A12" s="57">
        <v>5</v>
      </c>
      <c r="B12" s="14" t="s">
        <v>37</v>
      </c>
      <c r="C12" s="58" t="s">
        <v>42</v>
      </c>
      <c r="D12" s="14">
        <v>4</v>
      </c>
      <c r="E12" s="14" t="s">
        <v>25</v>
      </c>
      <c r="F12" s="59">
        <v>2.95</v>
      </c>
      <c r="G12" s="14">
        <v>74.88</v>
      </c>
      <c r="H12" s="14">
        <v>17.4</v>
      </c>
      <c r="I12" s="14">
        <f t="shared" si="1"/>
        <v>57.48</v>
      </c>
      <c r="J12" s="66">
        <v>6849.4335</v>
      </c>
      <c r="K12" s="66">
        <f t="shared" si="2"/>
        <v>5890.51281</v>
      </c>
      <c r="L12" s="66">
        <v>512885.58048</v>
      </c>
      <c r="M12" s="66">
        <f t="shared" si="3"/>
        <v>441081.5992128</v>
      </c>
      <c r="N12" s="57" t="s">
        <v>26</v>
      </c>
      <c r="O12" s="57" t="s">
        <v>27</v>
      </c>
    </row>
    <row r="13" s="52" customFormat="1" ht="30" customHeight="1" spans="1:15">
      <c r="A13" s="57">
        <v>6</v>
      </c>
      <c r="B13" s="14" t="s">
        <v>37</v>
      </c>
      <c r="C13" s="58" t="s">
        <v>43</v>
      </c>
      <c r="D13" s="14">
        <v>6</v>
      </c>
      <c r="E13" s="14" t="s">
        <v>25</v>
      </c>
      <c r="F13" s="59">
        <v>2.95</v>
      </c>
      <c r="G13" s="14">
        <v>74.23</v>
      </c>
      <c r="H13" s="14">
        <v>17.25</v>
      </c>
      <c r="I13" s="14">
        <f t="shared" si="1"/>
        <v>56.98</v>
      </c>
      <c r="J13" s="66">
        <v>7389.06</v>
      </c>
      <c r="K13" s="66">
        <f t="shared" si="2"/>
        <v>6354.5916</v>
      </c>
      <c r="L13" s="66">
        <v>548489.9238</v>
      </c>
      <c r="M13" s="66">
        <f t="shared" si="3"/>
        <v>471701.334468</v>
      </c>
      <c r="N13" s="57" t="s">
        <v>26</v>
      </c>
      <c r="O13" s="57" t="s">
        <v>27</v>
      </c>
    </row>
    <row r="14" s="52" customFormat="1" ht="30" customHeight="1" spans="1:15">
      <c r="A14" s="57">
        <v>7</v>
      </c>
      <c r="B14" s="14" t="s">
        <v>37</v>
      </c>
      <c r="C14" s="58" t="s">
        <v>44</v>
      </c>
      <c r="D14" s="14">
        <v>6</v>
      </c>
      <c r="E14" s="14" t="s">
        <v>25</v>
      </c>
      <c r="F14" s="59">
        <v>2.95</v>
      </c>
      <c r="G14" s="14">
        <v>74.88</v>
      </c>
      <c r="H14" s="14">
        <v>17.4</v>
      </c>
      <c r="I14" s="14">
        <f t="shared" si="1"/>
        <v>57.48</v>
      </c>
      <c r="J14" s="66">
        <v>6657.462</v>
      </c>
      <c r="K14" s="66">
        <f t="shared" si="2"/>
        <v>5725.41732</v>
      </c>
      <c r="L14" s="66">
        <v>498510.75456</v>
      </c>
      <c r="M14" s="66">
        <f t="shared" si="3"/>
        <v>428719.2489216</v>
      </c>
      <c r="N14" s="57" t="s">
        <v>26</v>
      </c>
      <c r="O14" s="57" t="s">
        <v>27</v>
      </c>
    </row>
    <row r="15" s="52" customFormat="1" ht="30" customHeight="1" spans="1:15">
      <c r="A15" s="57">
        <v>8</v>
      </c>
      <c r="B15" s="14" t="s">
        <v>37</v>
      </c>
      <c r="C15" s="58" t="s">
        <v>45</v>
      </c>
      <c r="D15" s="14">
        <v>7</v>
      </c>
      <c r="E15" s="14" t="s">
        <v>25</v>
      </c>
      <c r="F15" s="59">
        <v>2.95</v>
      </c>
      <c r="G15" s="14">
        <v>74.88</v>
      </c>
      <c r="H15" s="14">
        <v>17.4</v>
      </c>
      <c r="I15" s="14">
        <f t="shared" si="1"/>
        <v>57.48</v>
      </c>
      <c r="J15" s="66">
        <v>7060.6515</v>
      </c>
      <c r="K15" s="66">
        <f t="shared" si="2"/>
        <v>6072.16029</v>
      </c>
      <c r="L15" s="66">
        <v>528701.58432</v>
      </c>
      <c r="M15" s="66">
        <f t="shared" si="3"/>
        <v>454683.3625152</v>
      </c>
      <c r="N15" s="57" t="s">
        <v>26</v>
      </c>
      <c r="O15" s="57" t="s">
        <v>27</v>
      </c>
    </row>
    <row r="16" s="52" customFormat="1" ht="30" customHeight="1" spans="1:15">
      <c r="A16" s="57">
        <v>9</v>
      </c>
      <c r="B16" s="14" t="s">
        <v>37</v>
      </c>
      <c r="C16" s="58" t="s">
        <v>46</v>
      </c>
      <c r="D16" s="14">
        <v>8</v>
      </c>
      <c r="E16" s="14" t="s">
        <v>25</v>
      </c>
      <c r="F16" s="59">
        <v>2.95</v>
      </c>
      <c r="G16" s="14">
        <v>74.23</v>
      </c>
      <c r="H16" s="14">
        <v>17.25</v>
      </c>
      <c r="I16" s="14">
        <f t="shared" si="1"/>
        <v>56.98</v>
      </c>
      <c r="J16" s="66">
        <v>7257.411</v>
      </c>
      <c r="K16" s="66">
        <f t="shared" si="2"/>
        <v>6241.37346</v>
      </c>
      <c r="L16" s="66">
        <v>538717.61853</v>
      </c>
      <c r="M16" s="66">
        <f t="shared" si="3"/>
        <v>463297.1519358</v>
      </c>
      <c r="N16" s="57" t="s">
        <v>26</v>
      </c>
      <c r="O16" s="57" t="s">
        <v>27</v>
      </c>
    </row>
    <row r="17" s="52" customFormat="1" ht="30" customHeight="1" spans="1:15">
      <c r="A17" s="57">
        <v>10</v>
      </c>
      <c r="B17" s="14" t="s">
        <v>37</v>
      </c>
      <c r="C17" s="58" t="s">
        <v>47</v>
      </c>
      <c r="D17" s="14">
        <v>8</v>
      </c>
      <c r="E17" s="14" t="s">
        <v>25</v>
      </c>
      <c r="F17" s="59">
        <v>2.95</v>
      </c>
      <c r="G17" s="14">
        <v>74.88</v>
      </c>
      <c r="H17" s="14">
        <v>17.4</v>
      </c>
      <c r="I17" s="14">
        <f t="shared" ref="I17:I24" si="4">G17-H17</f>
        <v>57.48</v>
      </c>
      <c r="J17" s="66">
        <v>6707.6205</v>
      </c>
      <c r="K17" s="66">
        <f t="shared" si="2"/>
        <v>5768.55363</v>
      </c>
      <c r="L17" s="66">
        <v>502266.62304</v>
      </c>
      <c r="M17" s="66">
        <f t="shared" si="3"/>
        <v>431949.2958144</v>
      </c>
      <c r="N17" s="57" t="s">
        <v>26</v>
      </c>
      <c r="O17" s="57" t="s">
        <v>27</v>
      </c>
    </row>
    <row r="18" s="52" customFormat="1" ht="30" customHeight="1" spans="1:15">
      <c r="A18" s="57">
        <v>11</v>
      </c>
      <c r="B18" s="14" t="s">
        <v>37</v>
      </c>
      <c r="C18" s="58" t="s">
        <v>48</v>
      </c>
      <c r="D18" s="14">
        <v>11</v>
      </c>
      <c r="E18" s="14" t="s">
        <v>25</v>
      </c>
      <c r="F18" s="59">
        <v>2.95</v>
      </c>
      <c r="G18" s="14">
        <v>74.88</v>
      </c>
      <c r="H18" s="14">
        <v>17.4</v>
      </c>
      <c r="I18" s="14">
        <f t="shared" si="4"/>
        <v>57.48</v>
      </c>
      <c r="J18" s="66">
        <v>7499.3205</v>
      </c>
      <c r="K18" s="66">
        <f t="shared" si="2"/>
        <v>6449.41563</v>
      </c>
      <c r="L18" s="66">
        <v>561549.11904</v>
      </c>
      <c r="M18" s="66">
        <f t="shared" si="3"/>
        <v>482932.2423744</v>
      </c>
      <c r="N18" s="57" t="s">
        <v>26</v>
      </c>
      <c r="O18" s="57" t="s">
        <v>27</v>
      </c>
    </row>
    <row r="19" s="52" customFormat="1" ht="30" customHeight="1" spans="1:15">
      <c r="A19" s="57">
        <v>12</v>
      </c>
      <c r="B19" s="14" t="s">
        <v>37</v>
      </c>
      <c r="C19" s="58" t="s">
        <v>49</v>
      </c>
      <c r="D19" s="14">
        <v>14</v>
      </c>
      <c r="E19" s="14" t="s">
        <v>25</v>
      </c>
      <c r="F19" s="59">
        <v>2.95</v>
      </c>
      <c r="G19" s="14">
        <v>74.23</v>
      </c>
      <c r="H19" s="14">
        <v>17.25</v>
      </c>
      <c r="I19" s="14">
        <f t="shared" si="4"/>
        <v>56.98</v>
      </c>
      <c r="J19" s="66">
        <v>7257.411</v>
      </c>
      <c r="K19" s="66">
        <f t="shared" si="2"/>
        <v>6241.37346</v>
      </c>
      <c r="L19" s="66">
        <v>538717.61853</v>
      </c>
      <c r="M19" s="66">
        <f t="shared" si="3"/>
        <v>463297.1519358</v>
      </c>
      <c r="N19" s="57" t="s">
        <v>26</v>
      </c>
      <c r="O19" s="57" t="s">
        <v>27</v>
      </c>
    </row>
    <row r="20" s="52" customFormat="1" ht="30" customHeight="1" spans="1:15">
      <c r="A20" s="57">
        <v>13</v>
      </c>
      <c r="B20" s="14" t="s">
        <v>37</v>
      </c>
      <c r="C20" s="58" t="s">
        <v>50</v>
      </c>
      <c r="D20" s="14">
        <v>14</v>
      </c>
      <c r="E20" s="14" t="s">
        <v>25</v>
      </c>
      <c r="F20" s="59">
        <v>2.95</v>
      </c>
      <c r="G20" s="14">
        <v>74.88</v>
      </c>
      <c r="H20" s="14">
        <v>17.4</v>
      </c>
      <c r="I20" s="14">
        <f t="shared" si="4"/>
        <v>57.48</v>
      </c>
      <c r="J20" s="66">
        <v>7257.411</v>
      </c>
      <c r="K20" s="66">
        <f t="shared" si="2"/>
        <v>6241.37346</v>
      </c>
      <c r="L20" s="66">
        <v>543434.93568</v>
      </c>
      <c r="M20" s="66">
        <f t="shared" si="3"/>
        <v>467354.0446848</v>
      </c>
      <c r="N20" s="57" t="s">
        <v>26</v>
      </c>
      <c r="O20" s="57" t="s">
        <v>27</v>
      </c>
    </row>
    <row r="21" s="52" customFormat="1" ht="30" customHeight="1" spans="1:15">
      <c r="A21" s="57">
        <v>14</v>
      </c>
      <c r="B21" s="14" t="s">
        <v>37</v>
      </c>
      <c r="C21" s="58" t="s">
        <v>28</v>
      </c>
      <c r="D21" s="14">
        <v>18</v>
      </c>
      <c r="E21" s="14" t="s">
        <v>25</v>
      </c>
      <c r="F21" s="59">
        <v>2.95</v>
      </c>
      <c r="G21" s="14">
        <v>74.88</v>
      </c>
      <c r="H21" s="14">
        <v>17.4</v>
      </c>
      <c r="I21" s="14">
        <f t="shared" si="4"/>
        <v>57.48</v>
      </c>
      <c r="J21" s="66">
        <v>7191.912</v>
      </c>
      <c r="K21" s="66">
        <f t="shared" si="2"/>
        <v>6185.04432</v>
      </c>
      <c r="L21" s="66">
        <v>538530.37056</v>
      </c>
      <c r="M21" s="66">
        <f t="shared" si="3"/>
        <v>463136.1186816</v>
      </c>
      <c r="N21" s="57" t="s">
        <v>26</v>
      </c>
      <c r="O21" s="57" t="s">
        <v>27</v>
      </c>
    </row>
    <row r="22" s="52" customFormat="1" ht="30" customHeight="1" spans="1:15">
      <c r="A22" s="57">
        <v>15</v>
      </c>
      <c r="B22" s="14" t="s">
        <v>37</v>
      </c>
      <c r="C22" s="58" t="s">
        <v>51</v>
      </c>
      <c r="D22" s="14">
        <v>23</v>
      </c>
      <c r="E22" s="14" t="s">
        <v>25</v>
      </c>
      <c r="F22" s="59">
        <v>2.95</v>
      </c>
      <c r="G22" s="14">
        <v>74.23</v>
      </c>
      <c r="H22" s="14">
        <v>17.25</v>
      </c>
      <c r="I22" s="14">
        <f t="shared" si="4"/>
        <v>56.98</v>
      </c>
      <c r="J22" s="66">
        <v>7218.876</v>
      </c>
      <c r="K22" s="66">
        <f t="shared" si="2"/>
        <v>6208.23336</v>
      </c>
      <c r="L22" s="66">
        <v>535857.16548</v>
      </c>
      <c r="M22" s="66">
        <f t="shared" si="3"/>
        <v>460837.1623128</v>
      </c>
      <c r="N22" s="57" t="s">
        <v>26</v>
      </c>
      <c r="O22" s="57" t="s">
        <v>27</v>
      </c>
    </row>
    <row r="23" s="52" customFormat="1" ht="30" customHeight="1" spans="1:15">
      <c r="A23" s="57">
        <v>16</v>
      </c>
      <c r="B23" s="14" t="s">
        <v>37</v>
      </c>
      <c r="C23" s="58" t="s">
        <v>52</v>
      </c>
      <c r="D23" s="14">
        <v>23</v>
      </c>
      <c r="E23" s="14" t="s">
        <v>25</v>
      </c>
      <c r="F23" s="59">
        <v>2.95</v>
      </c>
      <c r="G23" s="14">
        <v>74.88</v>
      </c>
      <c r="H23" s="14">
        <v>17.4</v>
      </c>
      <c r="I23" s="14">
        <f t="shared" si="4"/>
        <v>57.48</v>
      </c>
      <c r="J23" s="66">
        <v>7195.503</v>
      </c>
      <c r="K23" s="66">
        <f t="shared" si="2"/>
        <v>6188.13258</v>
      </c>
      <c r="L23" s="66">
        <v>538799.26464</v>
      </c>
      <c r="M23" s="66">
        <f t="shared" si="3"/>
        <v>463367.3675904</v>
      </c>
      <c r="N23" s="57" t="s">
        <v>26</v>
      </c>
      <c r="O23" s="57" t="s">
        <v>27</v>
      </c>
    </row>
    <row r="24" s="52" customFormat="1" ht="30" customHeight="1" spans="1:15">
      <c r="A24" s="57">
        <v>17</v>
      </c>
      <c r="B24" s="14" t="s">
        <v>37</v>
      </c>
      <c r="C24" s="58" t="s">
        <v>53</v>
      </c>
      <c r="D24" s="14">
        <v>24</v>
      </c>
      <c r="E24" s="14" t="s">
        <v>25</v>
      </c>
      <c r="F24" s="59">
        <v>2.95</v>
      </c>
      <c r="G24" s="14">
        <v>74.23</v>
      </c>
      <c r="H24" s="14">
        <v>17.25</v>
      </c>
      <c r="I24" s="14">
        <f t="shared" si="4"/>
        <v>56.98</v>
      </c>
      <c r="J24" s="66">
        <v>7191.912</v>
      </c>
      <c r="K24" s="66">
        <f t="shared" si="2"/>
        <v>6185.04432</v>
      </c>
      <c r="L24" s="66">
        <v>533855.62776</v>
      </c>
      <c r="M24" s="66">
        <f t="shared" si="3"/>
        <v>459115.8398736</v>
      </c>
      <c r="N24" s="57" t="s">
        <v>26</v>
      </c>
      <c r="O24" s="57" t="s">
        <v>27</v>
      </c>
    </row>
    <row r="25" s="53" customFormat="1" ht="28" customHeight="1" spans="1:15">
      <c r="A25" s="69" t="s">
        <v>29</v>
      </c>
      <c r="B25" s="70"/>
      <c r="C25" s="70"/>
      <c r="D25" s="70"/>
      <c r="E25" s="70"/>
      <c r="F25" s="71"/>
      <c r="G25" s="72">
        <f>SUM(G8:G24)</f>
        <v>1269.06</v>
      </c>
      <c r="H25" s="72">
        <f>SUM(H8:H24)</f>
        <v>294.9</v>
      </c>
      <c r="I25" s="72">
        <f>SUM(I8:I24)</f>
        <v>974.16</v>
      </c>
      <c r="J25" s="79">
        <f>AVERAGE(J8:J24)</f>
        <v>7039.6795</v>
      </c>
      <c r="K25" s="79">
        <f>AVERAGE(K8:K24)</f>
        <v>6054.12437</v>
      </c>
      <c r="L25" s="79">
        <f>SUM(L8:L24)</f>
        <v>8933293.341195</v>
      </c>
      <c r="M25" s="79">
        <f>SUM(M8:M24)</f>
        <v>7682631.8234757</v>
      </c>
      <c r="N25" s="57"/>
      <c r="O25" s="57"/>
    </row>
    <row r="26" s="51" customFormat="1" ht="46" customHeight="1" spans="1:15">
      <c r="A26" s="73" t="s">
        <v>54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81"/>
    </row>
    <row r="27" s="51" customFormat="1" ht="46" customHeight="1" spans="1:15">
      <c r="A27" s="75" t="s">
        <v>31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</row>
    <row r="28" s="51" customFormat="1" ht="33" customHeight="1" spans="1:15">
      <c r="A28" s="75" t="s">
        <v>32</v>
      </c>
      <c r="B28" s="75"/>
      <c r="C28" s="75"/>
      <c r="D28" s="75"/>
      <c r="E28" s="75"/>
      <c r="F28" s="75"/>
      <c r="G28" s="75"/>
      <c r="H28" s="75"/>
      <c r="I28" s="75"/>
      <c r="J28" s="75"/>
      <c r="K28" s="65"/>
      <c r="L28" s="65"/>
      <c r="M28" s="82"/>
      <c r="N28" s="75"/>
      <c r="O28" s="23"/>
    </row>
    <row r="29" s="50" customFormat="1" ht="18.75" spans="1:15">
      <c r="A29" s="76"/>
      <c r="B29" s="76"/>
      <c r="C29" s="76"/>
      <c r="D29" s="76"/>
      <c r="E29" s="76"/>
      <c r="F29" s="76"/>
      <c r="G29" s="76"/>
      <c r="H29" s="76"/>
      <c r="I29" s="83"/>
      <c r="J29" s="76"/>
      <c r="K29" s="84"/>
      <c r="L29" s="84"/>
      <c r="M29" s="85"/>
      <c r="N29" s="76"/>
      <c r="O29" s="78"/>
    </row>
    <row r="30" s="50" customFormat="1" ht="18.75" spans="1:15">
      <c r="A30" s="77" t="s">
        <v>33</v>
      </c>
      <c r="B30" s="77"/>
      <c r="C30" s="78"/>
      <c r="D30" s="78"/>
      <c r="E30" s="78"/>
      <c r="F30" s="78"/>
      <c r="G30" s="78"/>
      <c r="H30" s="78"/>
      <c r="I30" s="78"/>
      <c r="J30" s="78"/>
      <c r="K30" s="87"/>
      <c r="L30" s="87"/>
      <c r="M30" s="88"/>
      <c r="N30" s="78"/>
      <c r="O30" s="78"/>
    </row>
    <row r="31" s="50" customFormat="1" ht="18.75" spans="1:1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89"/>
      <c r="L31" s="89"/>
      <c r="M31" s="88"/>
      <c r="N31" s="78"/>
      <c r="O31" s="78"/>
    </row>
    <row r="32" s="50" customFormat="1" ht="18.75" spans="1:15">
      <c r="A32" s="77" t="s">
        <v>34</v>
      </c>
      <c r="B32" s="77"/>
      <c r="C32" s="77"/>
      <c r="D32" s="77"/>
      <c r="E32" s="77"/>
      <c r="F32" s="77"/>
      <c r="G32" s="78"/>
      <c r="H32" s="78"/>
      <c r="I32" s="78"/>
      <c r="J32" s="78"/>
      <c r="K32" s="87"/>
      <c r="L32" s="87"/>
      <c r="M32" s="88"/>
      <c r="N32" s="78"/>
      <c r="O32" s="78"/>
    </row>
  </sheetData>
  <autoFilter ref="A7:O26">
    <extLst/>
  </autoFilter>
  <mergeCells count="11">
    <mergeCell ref="B2:O2"/>
    <mergeCell ref="K4:O4"/>
    <mergeCell ref="K5:O5"/>
    <mergeCell ref="A6:G6"/>
    <mergeCell ref="K6:O6"/>
    <mergeCell ref="A25:F25"/>
    <mergeCell ref="A26:O26"/>
    <mergeCell ref="A27:O27"/>
    <mergeCell ref="A28:N28"/>
    <mergeCell ref="A30:B30"/>
    <mergeCell ref="A32:F32"/>
  </mergeCells>
  <printOptions horizontalCentered="1"/>
  <pageMargins left="0" right="0" top="0.432638888888889" bottom="0.354166666666667" header="0" footer="0"/>
  <pageSetup paperSize="9" scale="78" fitToHeight="0" orientation="landscape" horizontalDpi="600" verticalDpi="600"/>
  <headerFooter alignWithMargins="0" scaleWithDoc="0">
    <oddFooter>&amp;C&amp;P</oddFooter>
  </headerFooter>
  <colBreaks count="1" manualBreakCount="1">
    <brk id="15" max="653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31"/>
  <sheetViews>
    <sheetView workbookViewId="0">
      <pane ySplit="7" topLeftCell="A16" activePane="bottomLeft" state="frozen"/>
      <selection/>
      <selection pane="bottomLeft" activeCell="S19" sqref="S19"/>
    </sheetView>
  </sheetViews>
  <sheetFormatPr defaultColWidth="8.75" defaultRowHeight="14.25"/>
  <cols>
    <col min="1" max="1" width="6.125" style="3" customWidth="1"/>
    <col min="2" max="2" width="11" style="3" customWidth="1"/>
    <col min="3" max="3" width="13.25" style="3" customWidth="1"/>
    <col min="4" max="4" width="7.125" style="3" customWidth="1"/>
    <col min="5" max="5" width="9.625" style="3" customWidth="1"/>
    <col min="6" max="6" width="6.75" style="3" customWidth="1"/>
    <col min="7" max="7" width="10.5" style="3" customWidth="1"/>
    <col min="8" max="8" width="13.25" style="3" customWidth="1"/>
    <col min="9" max="9" width="13" style="3" customWidth="1"/>
    <col min="10" max="10" width="18" style="3" customWidth="1"/>
    <col min="11" max="11" width="13.625" style="4" customWidth="1"/>
    <col min="12" max="12" width="16.125" style="4" customWidth="1"/>
    <col min="13" max="13" width="16.125" style="5" customWidth="1"/>
    <col min="14" max="14" width="11.75" style="3" customWidth="1"/>
    <col min="15" max="15" width="8.75" style="3"/>
  </cols>
  <sheetData>
    <row r="2" ht="25" customHeight="1" spans="2:15">
      <c r="B2" s="6" t="s">
        <v>0</v>
      </c>
      <c r="C2" s="6"/>
      <c r="D2" s="6"/>
      <c r="E2" s="6"/>
      <c r="F2" s="6"/>
      <c r="G2" s="6"/>
      <c r="H2" s="6"/>
      <c r="I2" s="6"/>
      <c r="J2" s="6"/>
      <c r="K2" s="18"/>
      <c r="L2" s="18"/>
      <c r="M2" s="19"/>
      <c r="N2" s="6"/>
      <c r="O2" s="6"/>
    </row>
    <row r="4" s="96" customFormat="1" ht="22" customHeight="1" spans="1:15">
      <c r="A4" s="7" t="s">
        <v>1</v>
      </c>
      <c r="B4" s="7"/>
      <c r="C4" s="7"/>
      <c r="D4" s="7"/>
      <c r="E4" s="7"/>
      <c r="F4" s="7"/>
      <c r="G4" s="7"/>
      <c r="H4" s="7"/>
      <c r="I4" s="8"/>
      <c r="J4" s="9" t="s">
        <v>2</v>
      </c>
      <c r="K4" s="20" t="s">
        <v>3</v>
      </c>
      <c r="L4" s="20"/>
      <c r="M4" s="21"/>
      <c r="N4" s="9"/>
      <c r="O4" s="9"/>
    </row>
    <row r="5" s="96" customFormat="1" ht="22" customHeight="1" spans="1:15">
      <c r="A5" s="8"/>
      <c r="B5" s="9"/>
      <c r="C5" s="9"/>
      <c r="D5" s="9"/>
      <c r="E5" s="9"/>
      <c r="F5" s="9"/>
      <c r="G5" s="9"/>
      <c r="H5" s="8"/>
      <c r="I5" s="8"/>
      <c r="J5" s="8" t="s">
        <v>4</v>
      </c>
      <c r="K5" s="22" t="s">
        <v>5</v>
      </c>
      <c r="L5" s="22"/>
      <c r="M5" s="22"/>
      <c r="N5" s="22"/>
      <c r="O5" s="22"/>
    </row>
    <row r="6" s="96" customFormat="1" ht="22" customHeight="1" spans="1:15">
      <c r="A6" s="10" t="s">
        <v>6</v>
      </c>
      <c r="B6" s="10"/>
      <c r="C6" s="10"/>
      <c r="D6" s="10"/>
      <c r="E6" s="10"/>
      <c r="F6" s="10"/>
      <c r="G6" s="10"/>
      <c r="H6" s="11"/>
      <c r="I6" s="23"/>
      <c r="J6" s="11" t="s">
        <v>7</v>
      </c>
      <c r="K6" s="24">
        <v>46035</v>
      </c>
      <c r="L6" s="24"/>
      <c r="M6" s="25"/>
      <c r="N6" s="24"/>
      <c r="O6" s="24"/>
    </row>
    <row r="7" s="96" customFormat="1" ht="58" customHeight="1" spans="1:15">
      <c r="A7" s="12" t="s">
        <v>8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26" t="s">
        <v>18</v>
      </c>
      <c r="L7" s="27" t="s">
        <v>19</v>
      </c>
      <c r="M7" s="13" t="s">
        <v>20</v>
      </c>
      <c r="N7" s="13" t="s">
        <v>21</v>
      </c>
      <c r="O7" s="13" t="s">
        <v>22</v>
      </c>
    </row>
    <row r="8" s="96" customFormat="1" ht="35" customHeight="1" spans="1:15">
      <c r="A8" s="15">
        <v>1</v>
      </c>
      <c r="B8" s="13" t="s">
        <v>55</v>
      </c>
      <c r="C8" s="16" t="s">
        <v>56</v>
      </c>
      <c r="D8" s="13">
        <v>1</v>
      </c>
      <c r="E8" s="13" t="s">
        <v>25</v>
      </c>
      <c r="F8" s="17">
        <v>2.95</v>
      </c>
      <c r="G8" s="13">
        <v>74.88</v>
      </c>
      <c r="H8" s="13">
        <v>17.4</v>
      </c>
      <c r="I8" s="13">
        <v>57.48</v>
      </c>
      <c r="J8" s="26">
        <v>6930.98</v>
      </c>
      <c r="K8" s="26">
        <f>J8*0.86</f>
        <v>5960.6428</v>
      </c>
      <c r="L8" s="26">
        <v>518991.52</v>
      </c>
      <c r="M8" s="26">
        <f>G8*K8</f>
        <v>446332.932864</v>
      </c>
      <c r="N8" s="15" t="s">
        <v>26</v>
      </c>
      <c r="O8" s="15" t="s">
        <v>27</v>
      </c>
    </row>
    <row r="9" s="96" customFormat="1" ht="35" customHeight="1" spans="1:15">
      <c r="A9" s="15">
        <v>2</v>
      </c>
      <c r="B9" s="13" t="s">
        <v>55</v>
      </c>
      <c r="C9" s="16" t="s">
        <v>57</v>
      </c>
      <c r="D9" s="13">
        <v>2</v>
      </c>
      <c r="E9" s="13" t="s">
        <v>25</v>
      </c>
      <c r="F9" s="17">
        <v>2.95</v>
      </c>
      <c r="G9" s="13">
        <v>74.88</v>
      </c>
      <c r="H9" s="13">
        <v>17.4</v>
      </c>
      <c r="I9" s="13">
        <v>57.48</v>
      </c>
      <c r="J9" s="26">
        <v>6930.98</v>
      </c>
      <c r="K9" s="26">
        <f t="shared" ref="K9:K23" si="0">J9*0.86</f>
        <v>5960.6428</v>
      </c>
      <c r="L9" s="26">
        <v>518991.52</v>
      </c>
      <c r="M9" s="26">
        <f t="shared" ref="M9:M23" si="1">G9*K9</f>
        <v>446332.932864</v>
      </c>
      <c r="N9" s="15" t="s">
        <v>26</v>
      </c>
      <c r="O9" s="15" t="s">
        <v>27</v>
      </c>
    </row>
    <row r="10" s="96" customFormat="1" ht="35" customHeight="1" spans="1:15">
      <c r="A10" s="15">
        <v>3</v>
      </c>
      <c r="B10" s="13" t="s">
        <v>55</v>
      </c>
      <c r="C10" s="16" t="s">
        <v>58</v>
      </c>
      <c r="D10" s="13">
        <v>3</v>
      </c>
      <c r="E10" s="13" t="s">
        <v>25</v>
      </c>
      <c r="F10" s="17">
        <v>2.95</v>
      </c>
      <c r="G10" s="13">
        <v>74.88</v>
      </c>
      <c r="H10" s="13">
        <v>17.4</v>
      </c>
      <c r="I10" s="13">
        <v>57.48</v>
      </c>
      <c r="J10" s="26">
        <v>7175.6</v>
      </c>
      <c r="K10" s="26">
        <f t="shared" si="0"/>
        <v>6171.016</v>
      </c>
      <c r="L10" s="26">
        <v>537308.55</v>
      </c>
      <c r="M10" s="26">
        <f t="shared" si="1"/>
        <v>462085.67808</v>
      </c>
      <c r="N10" s="15" t="s">
        <v>26</v>
      </c>
      <c r="O10" s="15" t="s">
        <v>27</v>
      </c>
    </row>
    <row r="11" s="96" customFormat="1" ht="35" customHeight="1" spans="1:15">
      <c r="A11" s="15">
        <v>4</v>
      </c>
      <c r="B11" s="13" t="s">
        <v>55</v>
      </c>
      <c r="C11" s="16" t="s">
        <v>59</v>
      </c>
      <c r="D11" s="13">
        <v>4</v>
      </c>
      <c r="E11" s="13" t="s">
        <v>25</v>
      </c>
      <c r="F11" s="17">
        <v>2.95</v>
      </c>
      <c r="G11" s="13">
        <v>74.88</v>
      </c>
      <c r="H11" s="13">
        <v>17.4</v>
      </c>
      <c r="I11" s="13">
        <v>57.48</v>
      </c>
      <c r="J11" s="26">
        <v>7012.52</v>
      </c>
      <c r="K11" s="26">
        <f t="shared" si="0"/>
        <v>6030.7672</v>
      </c>
      <c r="L11" s="26">
        <v>525097.46</v>
      </c>
      <c r="M11" s="26">
        <f t="shared" si="1"/>
        <v>451583.847936</v>
      </c>
      <c r="N11" s="15" t="s">
        <v>26</v>
      </c>
      <c r="O11" s="15" t="s">
        <v>27</v>
      </c>
    </row>
    <row r="12" s="96" customFormat="1" ht="35" customHeight="1" spans="1:15">
      <c r="A12" s="15">
        <v>5</v>
      </c>
      <c r="B12" s="13" t="s">
        <v>55</v>
      </c>
      <c r="C12" s="16" t="s">
        <v>60</v>
      </c>
      <c r="D12" s="13">
        <v>5</v>
      </c>
      <c r="E12" s="13" t="s">
        <v>25</v>
      </c>
      <c r="F12" s="17">
        <v>2.95</v>
      </c>
      <c r="G12" s="13">
        <v>74.88</v>
      </c>
      <c r="H12" s="13">
        <v>17.4</v>
      </c>
      <c r="I12" s="13">
        <v>57.48</v>
      </c>
      <c r="J12" s="26">
        <v>7012.52</v>
      </c>
      <c r="K12" s="26">
        <f t="shared" si="0"/>
        <v>6030.7672</v>
      </c>
      <c r="L12" s="26">
        <v>525097.46</v>
      </c>
      <c r="M12" s="26">
        <f t="shared" si="1"/>
        <v>451583.847936</v>
      </c>
      <c r="N12" s="15" t="s">
        <v>26</v>
      </c>
      <c r="O12" s="15" t="s">
        <v>27</v>
      </c>
    </row>
    <row r="13" s="96" customFormat="1" ht="35" customHeight="1" spans="1:15">
      <c r="A13" s="15">
        <v>6</v>
      </c>
      <c r="B13" s="13" t="s">
        <v>55</v>
      </c>
      <c r="C13" s="16" t="s">
        <v>61</v>
      </c>
      <c r="D13" s="13">
        <v>7</v>
      </c>
      <c r="E13" s="13" t="s">
        <v>25</v>
      </c>
      <c r="F13" s="17">
        <v>2.95</v>
      </c>
      <c r="G13" s="13">
        <v>74.88</v>
      </c>
      <c r="H13" s="13">
        <v>17.4</v>
      </c>
      <c r="I13" s="13">
        <v>57.48</v>
      </c>
      <c r="J13" s="26">
        <v>7094.06</v>
      </c>
      <c r="K13" s="26">
        <f t="shared" si="0"/>
        <v>6100.8916</v>
      </c>
      <c r="L13" s="26">
        <v>531203.4</v>
      </c>
      <c r="M13" s="26">
        <f t="shared" si="1"/>
        <v>456834.763008</v>
      </c>
      <c r="N13" s="15" t="s">
        <v>26</v>
      </c>
      <c r="O13" s="15" t="s">
        <v>27</v>
      </c>
    </row>
    <row r="14" s="96" customFormat="1" ht="35" customHeight="1" spans="1:15">
      <c r="A14" s="15">
        <v>7</v>
      </c>
      <c r="B14" s="13" t="s">
        <v>55</v>
      </c>
      <c r="C14" s="16" t="s">
        <v>62</v>
      </c>
      <c r="D14" s="13">
        <v>8</v>
      </c>
      <c r="E14" s="13" t="s">
        <v>25</v>
      </c>
      <c r="F14" s="17">
        <v>2.95</v>
      </c>
      <c r="G14" s="13">
        <v>74.88</v>
      </c>
      <c r="H14" s="13">
        <v>17.4</v>
      </c>
      <c r="I14" s="13">
        <v>57.48</v>
      </c>
      <c r="J14" s="26">
        <v>7094.06</v>
      </c>
      <c r="K14" s="26">
        <f t="shared" si="0"/>
        <v>6100.8916</v>
      </c>
      <c r="L14" s="26">
        <v>531203.4</v>
      </c>
      <c r="M14" s="26">
        <f t="shared" si="1"/>
        <v>456834.763008</v>
      </c>
      <c r="N14" s="15" t="s">
        <v>26</v>
      </c>
      <c r="O14" s="15" t="s">
        <v>27</v>
      </c>
    </row>
    <row r="15" s="96" customFormat="1" ht="35" customHeight="1" spans="1:15">
      <c r="A15" s="15">
        <v>8</v>
      </c>
      <c r="B15" s="13" t="s">
        <v>55</v>
      </c>
      <c r="C15" s="16" t="s">
        <v>63</v>
      </c>
      <c r="D15" s="13">
        <v>10</v>
      </c>
      <c r="E15" s="13" t="s">
        <v>25</v>
      </c>
      <c r="F15" s="17">
        <v>2.95</v>
      </c>
      <c r="G15" s="13">
        <v>74.88</v>
      </c>
      <c r="H15" s="13">
        <v>17.4</v>
      </c>
      <c r="I15" s="13">
        <v>57.48</v>
      </c>
      <c r="J15" s="26">
        <v>6960.32</v>
      </c>
      <c r="K15" s="26">
        <f t="shared" si="0"/>
        <v>5985.8752</v>
      </c>
      <c r="L15" s="26">
        <v>521189.06</v>
      </c>
      <c r="M15" s="26">
        <f t="shared" si="1"/>
        <v>448222.334976</v>
      </c>
      <c r="N15" s="15" t="s">
        <v>26</v>
      </c>
      <c r="O15" s="15" t="s">
        <v>27</v>
      </c>
    </row>
    <row r="16" s="96" customFormat="1" ht="35" customHeight="1" spans="1:15">
      <c r="A16" s="15">
        <v>9</v>
      </c>
      <c r="B16" s="13" t="s">
        <v>55</v>
      </c>
      <c r="C16" s="16" t="s">
        <v>64</v>
      </c>
      <c r="D16" s="13">
        <v>11</v>
      </c>
      <c r="E16" s="13" t="s">
        <v>25</v>
      </c>
      <c r="F16" s="17">
        <v>2.95</v>
      </c>
      <c r="G16" s="13">
        <v>74.88</v>
      </c>
      <c r="H16" s="13">
        <v>17.4</v>
      </c>
      <c r="I16" s="13">
        <v>57.48</v>
      </c>
      <c r="J16" s="26">
        <v>7175.6</v>
      </c>
      <c r="K16" s="26">
        <f t="shared" si="0"/>
        <v>6171.016</v>
      </c>
      <c r="L16" s="26">
        <v>537308.55</v>
      </c>
      <c r="M16" s="26">
        <f t="shared" si="1"/>
        <v>462085.67808</v>
      </c>
      <c r="N16" s="15" t="s">
        <v>26</v>
      </c>
      <c r="O16" s="15" t="s">
        <v>27</v>
      </c>
    </row>
    <row r="17" s="96" customFormat="1" ht="35" customHeight="1" spans="1:15">
      <c r="A17" s="15">
        <v>10</v>
      </c>
      <c r="B17" s="13" t="s">
        <v>55</v>
      </c>
      <c r="C17" s="16" t="s">
        <v>65</v>
      </c>
      <c r="D17" s="13">
        <v>14</v>
      </c>
      <c r="E17" s="13" t="s">
        <v>25</v>
      </c>
      <c r="F17" s="17">
        <v>2.95</v>
      </c>
      <c r="G17" s="13">
        <v>74.23</v>
      </c>
      <c r="H17" s="13">
        <v>17.25</v>
      </c>
      <c r="I17" s="13">
        <v>56.98</v>
      </c>
      <c r="J17" s="26">
        <v>6974.75</v>
      </c>
      <c r="K17" s="26">
        <f t="shared" si="0"/>
        <v>5998.285</v>
      </c>
      <c r="L17" s="26">
        <v>517735.77</v>
      </c>
      <c r="M17" s="26">
        <f t="shared" si="1"/>
        <v>445252.69555</v>
      </c>
      <c r="N17" s="15" t="s">
        <v>26</v>
      </c>
      <c r="O17" s="15" t="s">
        <v>27</v>
      </c>
    </row>
    <row r="18" s="96" customFormat="1" ht="35" customHeight="1" spans="1:15">
      <c r="A18" s="15">
        <v>11</v>
      </c>
      <c r="B18" s="13" t="s">
        <v>55</v>
      </c>
      <c r="C18" s="16" t="s">
        <v>66</v>
      </c>
      <c r="D18" s="13">
        <v>14</v>
      </c>
      <c r="E18" s="13" t="s">
        <v>25</v>
      </c>
      <c r="F18" s="17">
        <v>2.95</v>
      </c>
      <c r="G18" s="13">
        <v>74.88</v>
      </c>
      <c r="H18" s="13">
        <v>17.4</v>
      </c>
      <c r="I18" s="13">
        <v>57.48</v>
      </c>
      <c r="J18" s="26">
        <v>7257.14</v>
      </c>
      <c r="K18" s="26">
        <f t="shared" si="0"/>
        <v>6241.1404</v>
      </c>
      <c r="L18" s="26">
        <v>543414.49</v>
      </c>
      <c r="M18" s="26">
        <f t="shared" si="1"/>
        <v>467336.593152</v>
      </c>
      <c r="N18" s="15" t="s">
        <v>26</v>
      </c>
      <c r="O18" s="15" t="s">
        <v>27</v>
      </c>
    </row>
    <row r="19" s="96" customFormat="1" ht="35" customHeight="1" spans="1:15">
      <c r="A19" s="15">
        <v>12</v>
      </c>
      <c r="B19" s="13" t="s">
        <v>55</v>
      </c>
      <c r="C19" s="16" t="s">
        <v>67</v>
      </c>
      <c r="D19" s="13">
        <v>18</v>
      </c>
      <c r="E19" s="13" t="s">
        <v>25</v>
      </c>
      <c r="F19" s="17">
        <v>2.95</v>
      </c>
      <c r="G19" s="13">
        <v>74.88</v>
      </c>
      <c r="H19" s="13">
        <v>17.4</v>
      </c>
      <c r="I19" s="13">
        <v>57.48</v>
      </c>
      <c r="J19" s="26">
        <v>6975.01</v>
      </c>
      <c r="K19" s="26">
        <f t="shared" si="0"/>
        <v>5998.5086</v>
      </c>
      <c r="L19" s="26">
        <v>522289.01</v>
      </c>
      <c r="M19" s="26">
        <f t="shared" si="1"/>
        <v>449168.323968</v>
      </c>
      <c r="N19" s="15" t="s">
        <v>26</v>
      </c>
      <c r="O19" s="15" t="s">
        <v>27</v>
      </c>
    </row>
    <row r="20" s="96" customFormat="1" ht="35" customHeight="1" spans="1:15">
      <c r="A20" s="15">
        <v>13</v>
      </c>
      <c r="B20" s="13" t="s">
        <v>55</v>
      </c>
      <c r="C20" s="16" t="s">
        <v>68</v>
      </c>
      <c r="D20" s="13">
        <v>20</v>
      </c>
      <c r="E20" s="13" t="s">
        <v>25</v>
      </c>
      <c r="F20" s="17">
        <v>2.95</v>
      </c>
      <c r="G20" s="13">
        <v>74.88</v>
      </c>
      <c r="H20" s="13">
        <v>17.4</v>
      </c>
      <c r="I20" s="13">
        <v>57.48</v>
      </c>
      <c r="J20" s="26">
        <v>7144.54</v>
      </c>
      <c r="K20" s="26">
        <f t="shared" si="0"/>
        <v>6144.3044</v>
      </c>
      <c r="L20" s="26">
        <v>534982.86</v>
      </c>
      <c r="M20" s="26">
        <f t="shared" si="1"/>
        <v>460085.513472</v>
      </c>
      <c r="N20" s="15" t="s">
        <v>26</v>
      </c>
      <c r="O20" s="15" t="s">
        <v>27</v>
      </c>
    </row>
    <row r="21" s="96" customFormat="1" ht="35" customHeight="1" spans="1:15">
      <c r="A21" s="15">
        <v>14</v>
      </c>
      <c r="B21" s="13" t="s">
        <v>55</v>
      </c>
      <c r="C21" s="16" t="s">
        <v>69</v>
      </c>
      <c r="D21" s="13">
        <v>23</v>
      </c>
      <c r="E21" s="13" t="s">
        <v>25</v>
      </c>
      <c r="F21" s="17">
        <v>2.95</v>
      </c>
      <c r="G21" s="13">
        <v>74.88</v>
      </c>
      <c r="H21" s="13">
        <v>17.4</v>
      </c>
      <c r="I21" s="13">
        <v>57.48</v>
      </c>
      <c r="J21" s="26">
        <v>7222.19</v>
      </c>
      <c r="K21" s="26">
        <f t="shared" si="0"/>
        <v>6211.0834</v>
      </c>
      <c r="L21" s="26">
        <v>540797.89</v>
      </c>
      <c r="M21" s="26">
        <f t="shared" si="1"/>
        <v>465085.924992</v>
      </c>
      <c r="N21" s="15" t="s">
        <v>26</v>
      </c>
      <c r="O21" s="15" t="s">
        <v>27</v>
      </c>
    </row>
    <row r="22" s="96" customFormat="1" ht="35" customHeight="1" spans="1:15">
      <c r="A22" s="15">
        <v>15</v>
      </c>
      <c r="B22" s="13" t="s">
        <v>55</v>
      </c>
      <c r="C22" s="16" t="s">
        <v>70</v>
      </c>
      <c r="D22" s="13">
        <v>24</v>
      </c>
      <c r="E22" s="13" t="s">
        <v>25</v>
      </c>
      <c r="F22" s="17">
        <v>2.95</v>
      </c>
      <c r="G22" s="13">
        <v>74.23</v>
      </c>
      <c r="H22" s="13">
        <v>17.25</v>
      </c>
      <c r="I22" s="13">
        <v>56.98</v>
      </c>
      <c r="J22" s="26">
        <v>7498.09</v>
      </c>
      <c r="K22" s="26">
        <f t="shared" si="0"/>
        <v>6448.3574</v>
      </c>
      <c r="L22" s="26">
        <v>556583.37</v>
      </c>
      <c r="M22" s="26">
        <f t="shared" si="1"/>
        <v>478661.569802</v>
      </c>
      <c r="N22" s="15" t="s">
        <v>26</v>
      </c>
      <c r="O22" s="15" t="s">
        <v>27</v>
      </c>
    </row>
    <row r="23" s="96" customFormat="1" ht="35" customHeight="1" spans="1:15">
      <c r="A23" s="15">
        <v>16</v>
      </c>
      <c r="B23" s="13" t="s">
        <v>55</v>
      </c>
      <c r="C23" s="16" t="s">
        <v>53</v>
      </c>
      <c r="D23" s="13">
        <v>24</v>
      </c>
      <c r="E23" s="13" t="s">
        <v>25</v>
      </c>
      <c r="F23" s="17">
        <v>2.95</v>
      </c>
      <c r="G23" s="13">
        <v>74.88</v>
      </c>
      <c r="H23" s="13">
        <v>17.4</v>
      </c>
      <c r="I23" s="13">
        <v>57.48</v>
      </c>
      <c r="J23" s="26">
        <v>6973.23</v>
      </c>
      <c r="K23" s="26">
        <f t="shared" si="0"/>
        <v>5996.9778</v>
      </c>
      <c r="L23" s="26">
        <v>522155.35</v>
      </c>
      <c r="M23" s="26">
        <f t="shared" si="1"/>
        <v>449053.697664</v>
      </c>
      <c r="N23" s="15" t="s">
        <v>26</v>
      </c>
      <c r="O23" s="15" t="s">
        <v>27</v>
      </c>
    </row>
    <row r="24" s="97" customFormat="1" ht="28" customHeight="1" spans="1:15">
      <c r="A24" s="28" t="s">
        <v>29</v>
      </c>
      <c r="B24" s="29"/>
      <c r="C24" s="29"/>
      <c r="D24" s="29"/>
      <c r="E24" s="29"/>
      <c r="F24" s="30"/>
      <c r="G24" s="31">
        <f>SUM(G8:G23)</f>
        <v>1196.78</v>
      </c>
      <c r="H24" s="31">
        <f>SUM(H8:H23)</f>
        <v>278.1</v>
      </c>
      <c r="I24" s="31">
        <f>SUM(I8:I23)</f>
        <v>918.68</v>
      </c>
      <c r="J24" s="39">
        <f>AVERAGE(J8:J23)</f>
        <v>7089.474375</v>
      </c>
      <c r="K24" s="39">
        <f>AVERAGE(K8:K23)</f>
        <v>6096.9479625</v>
      </c>
      <c r="L24" s="39">
        <f>SUM(L8:L23)</f>
        <v>8484349.66</v>
      </c>
      <c r="M24" s="39">
        <f>SUM(M8:M23)</f>
        <v>7296541.097352</v>
      </c>
      <c r="N24" s="15"/>
      <c r="O24" s="15"/>
    </row>
    <row r="25" s="96" customFormat="1" ht="51" customHeight="1" spans="1:15">
      <c r="A25" s="32" t="s">
        <v>71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40"/>
      <c r="O25" s="41"/>
    </row>
    <row r="26" s="96" customFormat="1" ht="47" customHeight="1" spans="1:15">
      <c r="A26" s="34" t="s">
        <v>31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="96" customFormat="1" ht="33" customHeight="1" spans="1:15">
      <c r="A27" s="34" t="s">
        <v>32</v>
      </c>
      <c r="B27" s="34"/>
      <c r="C27" s="34"/>
      <c r="D27" s="34"/>
      <c r="E27" s="34"/>
      <c r="F27" s="34"/>
      <c r="G27" s="34"/>
      <c r="H27" s="34"/>
      <c r="I27" s="34"/>
      <c r="J27" s="34"/>
      <c r="K27" s="22"/>
      <c r="L27" s="22"/>
      <c r="M27" s="42"/>
      <c r="N27" s="34"/>
      <c r="O27" s="8"/>
    </row>
    <row r="28" ht="18.75" spans="1:15">
      <c r="A28" s="35"/>
      <c r="B28" s="35"/>
      <c r="C28" s="35"/>
      <c r="D28" s="35"/>
      <c r="E28" s="35"/>
      <c r="F28" s="35"/>
      <c r="G28" s="35"/>
      <c r="H28" s="35"/>
      <c r="I28" s="43"/>
      <c r="J28" s="35"/>
      <c r="K28" s="45"/>
      <c r="L28" s="45"/>
      <c r="M28" s="46"/>
      <c r="N28" s="35"/>
      <c r="O28" s="37"/>
    </row>
    <row r="29" ht="18.75" spans="1:15">
      <c r="A29" s="36" t="s">
        <v>33</v>
      </c>
      <c r="B29" s="36"/>
      <c r="C29" s="37"/>
      <c r="D29" s="37"/>
      <c r="E29" s="37"/>
      <c r="F29" s="37"/>
      <c r="G29" s="37"/>
      <c r="H29" s="37"/>
      <c r="I29" s="37"/>
      <c r="J29" s="37"/>
      <c r="K29" s="47"/>
      <c r="L29" s="47"/>
      <c r="M29" s="48"/>
      <c r="N29" s="37"/>
      <c r="O29" s="37"/>
    </row>
    <row r="30" ht="18.75" spans="1:1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49"/>
      <c r="L30" s="49"/>
      <c r="M30" s="48"/>
      <c r="N30" s="37"/>
      <c r="O30" s="37"/>
    </row>
    <row r="31" ht="18.75" spans="1:15">
      <c r="A31" s="36" t="s">
        <v>34</v>
      </c>
      <c r="B31" s="36"/>
      <c r="C31" s="36"/>
      <c r="D31" s="36"/>
      <c r="E31" s="36"/>
      <c r="F31" s="36"/>
      <c r="G31" s="37"/>
      <c r="H31" s="37"/>
      <c r="I31" s="37"/>
      <c r="J31" s="37"/>
      <c r="K31" s="47"/>
      <c r="L31" s="47"/>
      <c r="M31" s="48"/>
      <c r="N31" s="37"/>
      <c r="O31" s="37"/>
    </row>
  </sheetData>
  <autoFilter ref="A7:O25">
    <extLst/>
  </autoFilter>
  <mergeCells count="11">
    <mergeCell ref="B2:O2"/>
    <mergeCell ref="K4:O4"/>
    <mergeCell ref="K5:O5"/>
    <mergeCell ref="A6:G6"/>
    <mergeCell ref="K6:O6"/>
    <mergeCell ref="A24:F24"/>
    <mergeCell ref="A25:O25"/>
    <mergeCell ref="A26:O26"/>
    <mergeCell ref="A27:N27"/>
    <mergeCell ref="A29:B29"/>
    <mergeCell ref="A31:F31"/>
  </mergeCells>
  <printOptions horizontalCentered="1"/>
  <pageMargins left="0" right="0" top="0.432638888888889" bottom="0.354166666666667" header="0" footer="0"/>
  <pageSetup paperSize="9" scale="77" fitToHeight="0" orientation="landscape" horizontalDpi="600" verticalDpi="600"/>
  <headerFooter alignWithMargins="0" scaleWithDoc="0">
    <oddFooter>&amp;C&amp;P</oddFooter>
  </headerFooter>
  <colBreaks count="1" manualBreakCount="1">
    <brk id="15" max="6538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workbookViewId="0">
      <pane ySplit="7" topLeftCell="A41" activePane="bottomLeft" state="frozen"/>
      <selection/>
      <selection pane="bottomLeft" activeCell="A46" sqref="$A46:$XFD46"/>
    </sheetView>
  </sheetViews>
  <sheetFormatPr defaultColWidth="8.75" defaultRowHeight="14.25"/>
  <cols>
    <col min="1" max="1" width="6.125" style="3" customWidth="1"/>
    <col min="2" max="2" width="11" style="3" customWidth="1"/>
    <col min="3" max="3" width="13.25" style="3" customWidth="1"/>
    <col min="4" max="4" width="7.125" style="3" customWidth="1"/>
    <col min="5" max="5" width="9.625" style="3" customWidth="1"/>
    <col min="6" max="6" width="6.75" style="3" customWidth="1"/>
    <col min="7" max="7" width="10.5" style="3" customWidth="1"/>
    <col min="8" max="8" width="13.25" style="3" customWidth="1"/>
    <col min="9" max="9" width="13" style="3" customWidth="1"/>
    <col min="10" max="10" width="18" style="3" customWidth="1"/>
    <col min="11" max="11" width="13.625" style="4" customWidth="1"/>
    <col min="12" max="12" width="17" style="4" customWidth="1"/>
    <col min="13" max="13" width="17" style="5" customWidth="1"/>
    <col min="14" max="14" width="11.75" style="3" customWidth="1"/>
    <col min="15" max="15" width="8.75" style="3"/>
  </cols>
  <sheetData>
    <row r="1" s="50" customForma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60"/>
      <c r="L1" s="60"/>
      <c r="M1" s="61"/>
      <c r="N1" s="54"/>
      <c r="O1" s="54"/>
    </row>
    <row r="2" s="50" customFormat="1" ht="28" customHeight="1" spans="1:15">
      <c r="A2" s="54"/>
      <c r="B2" s="6" t="s">
        <v>0</v>
      </c>
      <c r="C2" s="6"/>
      <c r="D2" s="6"/>
      <c r="E2" s="6"/>
      <c r="F2" s="6"/>
      <c r="G2" s="6"/>
      <c r="H2" s="6"/>
      <c r="I2" s="6"/>
      <c r="J2" s="6"/>
      <c r="K2" s="18"/>
      <c r="L2" s="18"/>
      <c r="M2" s="19"/>
      <c r="N2" s="6"/>
      <c r="O2" s="6"/>
    </row>
    <row r="3" s="50" customFormat="1" ht="15" customHeight="1" spans="1:15">
      <c r="A3" s="54"/>
      <c r="B3" s="54"/>
      <c r="C3" s="54"/>
      <c r="D3" s="54"/>
      <c r="E3" s="54"/>
      <c r="F3" s="54"/>
      <c r="G3" s="54"/>
      <c r="H3" s="54"/>
      <c r="I3" s="54"/>
      <c r="J3" s="54"/>
      <c r="K3" s="60"/>
      <c r="L3" s="60"/>
      <c r="M3" s="61"/>
      <c r="N3" s="54"/>
      <c r="O3" s="54"/>
    </row>
    <row r="4" s="51" customFormat="1" ht="27" customHeight="1" spans="1:15">
      <c r="A4" s="55" t="s">
        <v>1</v>
      </c>
      <c r="B4" s="55"/>
      <c r="C4" s="55"/>
      <c r="D4" s="55"/>
      <c r="E4" s="55"/>
      <c r="F4" s="55"/>
      <c r="G4" s="55"/>
      <c r="H4" s="55"/>
      <c r="I4" s="23"/>
      <c r="J4" s="11" t="s">
        <v>2</v>
      </c>
      <c r="K4" s="62" t="s">
        <v>3</v>
      </c>
      <c r="L4" s="62"/>
      <c r="M4" s="63"/>
      <c r="N4" s="11"/>
      <c r="O4" s="11"/>
    </row>
    <row r="5" s="51" customFormat="1" ht="27" customHeight="1" spans="1:15">
      <c r="A5" s="23"/>
      <c r="B5" s="11"/>
      <c r="C5" s="11"/>
      <c r="D5" s="11"/>
      <c r="E5" s="11"/>
      <c r="F5" s="11"/>
      <c r="G5" s="11"/>
      <c r="H5" s="23"/>
      <c r="I5" s="23"/>
      <c r="J5" s="23" t="s">
        <v>4</v>
      </c>
      <c r="K5" s="65" t="s">
        <v>5</v>
      </c>
      <c r="L5" s="65"/>
      <c r="M5" s="65"/>
      <c r="N5" s="65"/>
      <c r="O5" s="65"/>
    </row>
    <row r="6" s="51" customFormat="1" ht="27" customHeight="1" spans="1:15">
      <c r="A6" s="10" t="s">
        <v>6</v>
      </c>
      <c r="B6" s="10"/>
      <c r="C6" s="10"/>
      <c r="D6" s="10"/>
      <c r="E6" s="10"/>
      <c r="F6" s="10"/>
      <c r="G6" s="10"/>
      <c r="H6" s="11"/>
      <c r="I6" s="23"/>
      <c r="J6" s="11" t="s">
        <v>7</v>
      </c>
      <c r="K6" s="24">
        <v>46035</v>
      </c>
      <c r="L6" s="24"/>
      <c r="M6" s="25"/>
      <c r="N6" s="24"/>
      <c r="O6" s="24"/>
    </row>
    <row r="7" s="52" customFormat="1" ht="58" customHeight="1" spans="1:15">
      <c r="A7" s="56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66" t="s">
        <v>18</v>
      </c>
      <c r="L7" s="67" t="s">
        <v>19</v>
      </c>
      <c r="M7" s="14" t="s">
        <v>20</v>
      </c>
      <c r="N7" s="14" t="s">
        <v>21</v>
      </c>
      <c r="O7" s="14" t="s">
        <v>22</v>
      </c>
    </row>
    <row r="8" s="52" customFormat="1" ht="42" customHeight="1" spans="1:15">
      <c r="A8" s="57">
        <v>1</v>
      </c>
      <c r="B8" s="14" t="s">
        <v>72</v>
      </c>
      <c r="C8" s="58" t="s">
        <v>24</v>
      </c>
      <c r="D8" s="14">
        <v>1</v>
      </c>
      <c r="E8" s="14" t="s">
        <v>25</v>
      </c>
      <c r="F8" s="59">
        <v>2.95</v>
      </c>
      <c r="G8" s="14">
        <v>74.95</v>
      </c>
      <c r="H8" s="14">
        <v>17.47</v>
      </c>
      <c r="I8" s="14">
        <f>G8-H8</f>
        <v>57.48</v>
      </c>
      <c r="J8" s="66">
        <v>7856.1</v>
      </c>
      <c r="K8" s="66">
        <f>J8*0.86</f>
        <v>6756.246</v>
      </c>
      <c r="L8" s="66">
        <v>588814.7</v>
      </c>
      <c r="M8" s="66">
        <f t="shared" ref="M8:M43" si="0">K8*G8</f>
        <v>506380.6377</v>
      </c>
      <c r="N8" s="57" t="s">
        <v>26</v>
      </c>
      <c r="O8" s="57" t="s">
        <v>27</v>
      </c>
    </row>
    <row r="9" s="52" customFormat="1" ht="42" customHeight="1" spans="1:15">
      <c r="A9" s="57">
        <v>2</v>
      </c>
      <c r="B9" s="14" t="s">
        <v>72</v>
      </c>
      <c r="C9" s="58" t="s">
        <v>73</v>
      </c>
      <c r="D9" s="14">
        <v>1</v>
      </c>
      <c r="E9" s="14" t="s">
        <v>25</v>
      </c>
      <c r="F9" s="59">
        <v>2.95</v>
      </c>
      <c r="G9" s="14">
        <v>74.3</v>
      </c>
      <c r="H9" s="14">
        <v>17.32</v>
      </c>
      <c r="I9" s="14">
        <f t="shared" ref="I9:I41" si="1">G9-H9</f>
        <v>56.98</v>
      </c>
      <c r="J9" s="66">
        <v>7856.1</v>
      </c>
      <c r="K9" s="66">
        <f t="shared" ref="K9:K41" si="2">J9*0.86</f>
        <v>6756.246</v>
      </c>
      <c r="L9" s="66">
        <v>583708.23</v>
      </c>
      <c r="M9" s="66">
        <f t="shared" si="0"/>
        <v>501989.0778</v>
      </c>
      <c r="N9" s="57" t="s">
        <v>26</v>
      </c>
      <c r="O9" s="57" t="s">
        <v>27</v>
      </c>
    </row>
    <row r="10" s="52" customFormat="1" ht="42" customHeight="1" spans="1:15">
      <c r="A10" s="57">
        <v>3</v>
      </c>
      <c r="B10" s="14" t="s">
        <v>72</v>
      </c>
      <c r="C10" s="58" t="s">
        <v>74</v>
      </c>
      <c r="D10" s="14">
        <v>2</v>
      </c>
      <c r="E10" s="14" t="s">
        <v>25</v>
      </c>
      <c r="F10" s="59">
        <v>2.95</v>
      </c>
      <c r="G10" s="14">
        <v>74.95</v>
      </c>
      <c r="H10" s="14">
        <v>17.47</v>
      </c>
      <c r="I10" s="14">
        <f t="shared" si="1"/>
        <v>57.48</v>
      </c>
      <c r="J10" s="66">
        <v>8036.7</v>
      </c>
      <c r="K10" s="66">
        <f t="shared" si="2"/>
        <v>6911.562</v>
      </c>
      <c r="L10" s="66">
        <v>602350.67</v>
      </c>
      <c r="M10" s="66">
        <f t="shared" si="0"/>
        <v>518021.5719</v>
      </c>
      <c r="N10" s="57" t="s">
        <v>26</v>
      </c>
      <c r="O10" s="57" t="s">
        <v>27</v>
      </c>
    </row>
    <row r="11" s="52" customFormat="1" ht="42" customHeight="1" spans="1:15">
      <c r="A11" s="57">
        <v>4</v>
      </c>
      <c r="B11" s="14" t="s">
        <v>72</v>
      </c>
      <c r="C11" s="58" t="s">
        <v>75</v>
      </c>
      <c r="D11" s="14">
        <v>2</v>
      </c>
      <c r="E11" s="14" t="s">
        <v>25</v>
      </c>
      <c r="F11" s="59">
        <v>2.95</v>
      </c>
      <c r="G11" s="14">
        <v>74.3</v>
      </c>
      <c r="H11" s="14">
        <v>17.32</v>
      </c>
      <c r="I11" s="14">
        <f t="shared" si="1"/>
        <v>56.98</v>
      </c>
      <c r="J11" s="66">
        <v>7856.1</v>
      </c>
      <c r="K11" s="66">
        <f t="shared" si="2"/>
        <v>6756.246</v>
      </c>
      <c r="L11" s="66">
        <v>583708.23</v>
      </c>
      <c r="M11" s="66">
        <f t="shared" si="0"/>
        <v>501989.0778</v>
      </c>
      <c r="N11" s="57" t="s">
        <v>26</v>
      </c>
      <c r="O11" s="57" t="s">
        <v>27</v>
      </c>
    </row>
    <row r="12" s="52" customFormat="1" ht="42" customHeight="1" spans="1:15">
      <c r="A12" s="57">
        <v>5</v>
      </c>
      <c r="B12" s="14" t="s">
        <v>72</v>
      </c>
      <c r="C12" s="58" t="s">
        <v>76</v>
      </c>
      <c r="D12" s="14">
        <v>3</v>
      </c>
      <c r="E12" s="14" t="s">
        <v>25</v>
      </c>
      <c r="F12" s="59">
        <v>2.95</v>
      </c>
      <c r="G12" s="14">
        <v>74.95</v>
      </c>
      <c r="H12" s="14">
        <v>17.47</v>
      </c>
      <c r="I12" s="14">
        <f t="shared" si="1"/>
        <v>57.48</v>
      </c>
      <c r="J12" s="66">
        <v>7946.4</v>
      </c>
      <c r="K12" s="66">
        <f t="shared" si="2"/>
        <v>6833.904</v>
      </c>
      <c r="L12" s="66">
        <v>595582.68</v>
      </c>
      <c r="M12" s="66">
        <f t="shared" si="0"/>
        <v>512201.1048</v>
      </c>
      <c r="N12" s="57" t="s">
        <v>26</v>
      </c>
      <c r="O12" s="57" t="s">
        <v>27</v>
      </c>
    </row>
    <row r="13" s="52" customFormat="1" ht="42" customHeight="1" spans="1:15">
      <c r="A13" s="57">
        <v>6</v>
      </c>
      <c r="B13" s="14" t="s">
        <v>72</v>
      </c>
      <c r="C13" s="58" t="s">
        <v>58</v>
      </c>
      <c r="D13" s="14">
        <v>3</v>
      </c>
      <c r="E13" s="14" t="s">
        <v>25</v>
      </c>
      <c r="F13" s="59">
        <v>2.95</v>
      </c>
      <c r="G13" s="14">
        <v>74.3</v>
      </c>
      <c r="H13" s="14">
        <v>17.32</v>
      </c>
      <c r="I13" s="14">
        <f t="shared" si="1"/>
        <v>56.98</v>
      </c>
      <c r="J13" s="66">
        <v>7856.1</v>
      </c>
      <c r="K13" s="66">
        <f t="shared" si="2"/>
        <v>6756.246</v>
      </c>
      <c r="L13" s="66">
        <v>583708.23</v>
      </c>
      <c r="M13" s="66">
        <f t="shared" si="0"/>
        <v>501989.0778</v>
      </c>
      <c r="N13" s="57" t="s">
        <v>26</v>
      </c>
      <c r="O13" s="57" t="s">
        <v>27</v>
      </c>
    </row>
    <row r="14" s="52" customFormat="1" ht="42" customHeight="1" spans="1:15">
      <c r="A14" s="57">
        <v>7</v>
      </c>
      <c r="B14" s="14" t="s">
        <v>72</v>
      </c>
      <c r="C14" s="58" t="s">
        <v>40</v>
      </c>
      <c r="D14" s="14">
        <v>3</v>
      </c>
      <c r="E14" s="14" t="s">
        <v>25</v>
      </c>
      <c r="F14" s="59">
        <v>2.95</v>
      </c>
      <c r="G14" s="14">
        <v>74.95</v>
      </c>
      <c r="H14" s="14">
        <v>17.47</v>
      </c>
      <c r="I14" s="14">
        <f t="shared" si="1"/>
        <v>57.48</v>
      </c>
      <c r="J14" s="66">
        <v>7765.8</v>
      </c>
      <c r="K14" s="66">
        <f t="shared" si="2"/>
        <v>6678.588</v>
      </c>
      <c r="L14" s="66">
        <v>582046.71</v>
      </c>
      <c r="M14" s="66">
        <f t="shared" si="0"/>
        <v>500560.1706</v>
      </c>
      <c r="N14" s="57" t="s">
        <v>26</v>
      </c>
      <c r="O14" s="57" t="s">
        <v>27</v>
      </c>
    </row>
    <row r="15" s="52" customFormat="1" ht="42" customHeight="1" spans="1:15">
      <c r="A15" s="57">
        <v>8</v>
      </c>
      <c r="B15" s="14" t="s">
        <v>72</v>
      </c>
      <c r="C15" s="58" t="s">
        <v>77</v>
      </c>
      <c r="D15" s="14">
        <v>4</v>
      </c>
      <c r="E15" s="14" t="s">
        <v>25</v>
      </c>
      <c r="F15" s="59">
        <v>2.95</v>
      </c>
      <c r="G15" s="14">
        <v>74.95</v>
      </c>
      <c r="H15" s="14">
        <v>17.47</v>
      </c>
      <c r="I15" s="14">
        <f t="shared" si="1"/>
        <v>57.48</v>
      </c>
      <c r="J15" s="66">
        <v>7946.4</v>
      </c>
      <c r="K15" s="66">
        <f t="shared" si="2"/>
        <v>6833.904</v>
      </c>
      <c r="L15" s="66">
        <v>595582.68</v>
      </c>
      <c r="M15" s="66">
        <f t="shared" si="0"/>
        <v>512201.1048</v>
      </c>
      <c r="N15" s="57" t="s">
        <v>26</v>
      </c>
      <c r="O15" s="57" t="s">
        <v>27</v>
      </c>
    </row>
    <row r="16" s="52" customFormat="1" ht="42" customHeight="1" spans="1:15">
      <c r="A16" s="57">
        <v>9</v>
      </c>
      <c r="B16" s="14" t="s">
        <v>72</v>
      </c>
      <c r="C16" s="58" t="s">
        <v>41</v>
      </c>
      <c r="D16" s="14">
        <v>4</v>
      </c>
      <c r="E16" s="14" t="s">
        <v>25</v>
      </c>
      <c r="F16" s="59">
        <v>2.95</v>
      </c>
      <c r="G16" s="14">
        <v>74.3</v>
      </c>
      <c r="H16" s="14">
        <v>17.32</v>
      </c>
      <c r="I16" s="14">
        <f t="shared" si="1"/>
        <v>56.98</v>
      </c>
      <c r="J16" s="66">
        <v>7946.4</v>
      </c>
      <c r="K16" s="66">
        <f t="shared" si="2"/>
        <v>6833.904</v>
      </c>
      <c r="L16" s="66">
        <v>590417.52</v>
      </c>
      <c r="M16" s="66">
        <f t="shared" si="0"/>
        <v>507759.0672</v>
      </c>
      <c r="N16" s="57" t="s">
        <v>26</v>
      </c>
      <c r="O16" s="57" t="s">
        <v>27</v>
      </c>
    </row>
    <row r="17" s="52" customFormat="1" ht="42" customHeight="1" spans="1:15">
      <c r="A17" s="57">
        <v>10</v>
      </c>
      <c r="B17" s="14" t="s">
        <v>72</v>
      </c>
      <c r="C17" s="58" t="s">
        <v>42</v>
      </c>
      <c r="D17" s="14">
        <v>4</v>
      </c>
      <c r="E17" s="14" t="s">
        <v>25</v>
      </c>
      <c r="F17" s="59">
        <v>2.95</v>
      </c>
      <c r="G17" s="14">
        <v>74.95</v>
      </c>
      <c r="H17" s="14">
        <v>17.47</v>
      </c>
      <c r="I17" s="14">
        <f t="shared" si="1"/>
        <v>57.48</v>
      </c>
      <c r="J17" s="66">
        <v>7765.8</v>
      </c>
      <c r="K17" s="66">
        <f t="shared" si="2"/>
        <v>6678.588</v>
      </c>
      <c r="L17" s="66">
        <v>582046.71</v>
      </c>
      <c r="M17" s="66">
        <f t="shared" si="0"/>
        <v>500560.1706</v>
      </c>
      <c r="N17" s="57" t="s">
        <v>26</v>
      </c>
      <c r="O17" s="57" t="s">
        <v>27</v>
      </c>
    </row>
    <row r="18" s="52" customFormat="1" ht="42" customHeight="1" spans="1:15">
      <c r="A18" s="57">
        <v>11</v>
      </c>
      <c r="B18" s="14" t="s">
        <v>72</v>
      </c>
      <c r="C18" s="58" t="s">
        <v>78</v>
      </c>
      <c r="D18" s="14">
        <v>5</v>
      </c>
      <c r="E18" s="14" t="s">
        <v>25</v>
      </c>
      <c r="F18" s="59">
        <v>2.95</v>
      </c>
      <c r="G18" s="14">
        <v>74.3</v>
      </c>
      <c r="H18" s="14">
        <v>17.32</v>
      </c>
      <c r="I18" s="14">
        <f t="shared" si="1"/>
        <v>56.98</v>
      </c>
      <c r="J18" s="66">
        <v>7946.4</v>
      </c>
      <c r="K18" s="66">
        <f t="shared" si="2"/>
        <v>6833.904</v>
      </c>
      <c r="L18" s="66">
        <v>590417.52</v>
      </c>
      <c r="M18" s="66">
        <f t="shared" si="0"/>
        <v>507759.0672</v>
      </c>
      <c r="N18" s="57" t="s">
        <v>26</v>
      </c>
      <c r="O18" s="57" t="s">
        <v>27</v>
      </c>
    </row>
    <row r="19" s="52" customFormat="1" ht="42" customHeight="1" spans="1:15">
      <c r="A19" s="57">
        <v>12</v>
      </c>
      <c r="B19" s="14" t="s">
        <v>72</v>
      </c>
      <c r="C19" s="58" t="s">
        <v>79</v>
      </c>
      <c r="D19" s="14">
        <v>5</v>
      </c>
      <c r="E19" s="14" t="s">
        <v>25</v>
      </c>
      <c r="F19" s="59">
        <v>2.95</v>
      </c>
      <c r="G19" s="14">
        <v>74.95</v>
      </c>
      <c r="H19" s="14">
        <v>17.47</v>
      </c>
      <c r="I19" s="14">
        <f t="shared" si="1"/>
        <v>57.48</v>
      </c>
      <c r="J19" s="66">
        <v>7765.8</v>
      </c>
      <c r="K19" s="66">
        <f t="shared" si="2"/>
        <v>6678.588</v>
      </c>
      <c r="L19" s="66">
        <v>582046.71</v>
      </c>
      <c r="M19" s="66">
        <f t="shared" si="0"/>
        <v>500560.1706</v>
      </c>
      <c r="N19" s="57" t="s">
        <v>26</v>
      </c>
      <c r="O19" s="57" t="s">
        <v>27</v>
      </c>
    </row>
    <row r="20" s="52" customFormat="1" ht="42" customHeight="1" spans="1:15">
      <c r="A20" s="57">
        <v>13</v>
      </c>
      <c r="B20" s="14" t="s">
        <v>72</v>
      </c>
      <c r="C20" s="58" t="s">
        <v>44</v>
      </c>
      <c r="D20" s="14">
        <v>6</v>
      </c>
      <c r="E20" s="14" t="s">
        <v>25</v>
      </c>
      <c r="F20" s="59">
        <v>2.95</v>
      </c>
      <c r="G20" s="14">
        <v>74.95</v>
      </c>
      <c r="H20" s="14">
        <v>17.47</v>
      </c>
      <c r="I20" s="14">
        <f t="shared" si="1"/>
        <v>57.48</v>
      </c>
      <c r="J20" s="66">
        <v>7856.1</v>
      </c>
      <c r="K20" s="66">
        <f t="shared" si="2"/>
        <v>6756.246</v>
      </c>
      <c r="L20" s="66">
        <v>588814.7</v>
      </c>
      <c r="M20" s="66">
        <f t="shared" si="0"/>
        <v>506380.6377</v>
      </c>
      <c r="N20" s="57" t="s">
        <v>26</v>
      </c>
      <c r="O20" s="57" t="s">
        <v>27</v>
      </c>
    </row>
    <row r="21" s="52" customFormat="1" ht="42" customHeight="1" spans="1:15">
      <c r="A21" s="57">
        <v>14</v>
      </c>
      <c r="B21" s="14" t="s">
        <v>72</v>
      </c>
      <c r="C21" s="58" t="s">
        <v>80</v>
      </c>
      <c r="D21" s="14">
        <v>7</v>
      </c>
      <c r="E21" s="14" t="s">
        <v>25</v>
      </c>
      <c r="F21" s="59">
        <v>2.95</v>
      </c>
      <c r="G21" s="14">
        <v>74.3</v>
      </c>
      <c r="H21" s="14">
        <v>17.32</v>
      </c>
      <c r="I21" s="14">
        <f t="shared" si="1"/>
        <v>56.98</v>
      </c>
      <c r="J21" s="66">
        <v>8036.7</v>
      </c>
      <c r="K21" s="66">
        <f t="shared" si="2"/>
        <v>6911.562</v>
      </c>
      <c r="L21" s="66">
        <v>597126.81</v>
      </c>
      <c r="M21" s="66">
        <f t="shared" si="0"/>
        <v>513529.0566</v>
      </c>
      <c r="N21" s="57" t="s">
        <v>26</v>
      </c>
      <c r="O21" s="57" t="s">
        <v>27</v>
      </c>
    </row>
    <row r="22" s="52" customFormat="1" ht="42" customHeight="1" spans="1:15">
      <c r="A22" s="57">
        <v>15</v>
      </c>
      <c r="B22" s="14" t="s">
        <v>72</v>
      </c>
      <c r="C22" s="58" t="s">
        <v>45</v>
      </c>
      <c r="D22" s="14">
        <v>7</v>
      </c>
      <c r="E22" s="14" t="s">
        <v>25</v>
      </c>
      <c r="F22" s="59">
        <v>2.95</v>
      </c>
      <c r="G22" s="14">
        <v>74.95</v>
      </c>
      <c r="H22" s="14">
        <v>17.47</v>
      </c>
      <c r="I22" s="14">
        <f t="shared" si="1"/>
        <v>57.48</v>
      </c>
      <c r="J22" s="66">
        <v>7856.1</v>
      </c>
      <c r="K22" s="66">
        <f t="shared" si="2"/>
        <v>6756.246</v>
      </c>
      <c r="L22" s="66">
        <v>588814.7</v>
      </c>
      <c r="M22" s="66">
        <f t="shared" si="0"/>
        <v>506380.6377</v>
      </c>
      <c r="N22" s="57" t="s">
        <v>26</v>
      </c>
      <c r="O22" s="57" t="s">
        <v>27</v>
      </c>
    </row>
    <row r="23" s="52" customFormat="1" ht="42" customHeight="1" spans="1:15">
      <c r="A23" s="57">
        <v>16</v>
      </c>
      <c r="B23" s="14" t="s">
        <v>72</v>
      </c>
      <c r="C23" s="58" t="s">
        <v>46</v>
      </c>
      <c r="D23" s="14">
        <v>8</v>
      </c>
      <c r="E23" s="14" t="s">
        <v>25</v>
      </c>
      <c r="F23" s="59">
        <v>2.95</v>
      </c>
      <c r="G23" s="14">
        <v>74.3</v>
      </c>
      <c r="H23" s="14">
        <v>17.32</v>
      </c>
      <c r="I23" s="14">
        <f t="shared" si="1"/>
        <v>56.98</v>
      </c>
      <c r="J23" s="66">
        <v>8036.7</v>
      </c>
      <c r="K23" s="66">
        <f t="shared" si="2"/>
        <v>6911.562</v>
      </c>
      <c r="L23" s="66">
        <v>597126.81</v>
      </c>
      <c r="M23" s="66">
        <f t="shared" si="0"/>
        <v>513529.0566</v>
      </c>
      <c r="N23" s="57" t="s">
        <v>26</v>
      </c>
      <c r="O23" s="57" t="s">
        <v>27</v>
      </c>
    </row>
    <row r="24" s="52" customFormat="1" ht="42" customHeight="1" spans="1:15">
      <c r="A24" s="57">
        <v>17</v>
      </c>
      <c r="B24" s="14" t="s">
        <v>72</v>
      </c>
      <c r="C24" s="58" t="s">
        <v>81</v>
      </c>
      <c r="D24" s="14">
        <v>9</v>
      </c>
      <c r="E24" s="14" t="s">
        <v>25</v>
      </c>
      <c r="F24" s="59">
        <v>2.95</v>
      </c>
      <c r="G24" s="14">
        <v>74.95</v>
      </c>
      <c r="H24" s="14">
        <v>17.47</v>
      </c>
      <c r="I24" s="14">
        <f t="shared" si="1"/>
        <v>57.48</v>
      </c>
      <c r="J24" s="66">
        <v>7946.4</v>
      </c>
      <c r="K24" s="66">
        <f t="shared" si="2"/>
        <v>6833.904</v>
      </c>
      <c r="L24" s="66">
        <v>595582.68</v>
      </c>
      <c r="M24" s="66">
        <f t="shared" si="0"/>
        <v>512201.1048</v>
      </c>
      <c r="N24" s="57" t="s">
        <v>26</v>
      </c>
      <c r="O24" s="57" t="s">
        <v>27</v>
      </c>
    </row>
    <row r="25" s="52" customFormat="1" ht="42" customHeight="1" spans="1:15">
      <c r="A25" s="57">
        <v>18</v>
      </c>
      <c r="B25" s="14" t="s">
        <v>72</v>
      </c>
      <c r="C25" s="58" t="s">
        <v>82</v>
      </c>
      <c r="D25" s="14">
        <v>10</v>
      </c>
      <c r="E25" s="14" t="s">
        <v>25</v>
      </c>
      <c r="F25" s="59">
        <v>2.95</v>
      </c>
      <c r="G25" s="14">
        <v>74.95</v>
      </c>
      <c r="H25" s="14">
        <v>17.47</v>
      </c>
      <c r="I25" s="14">
        <f t="shared" si="1"/>
        <v>57.48</v>
      </c>
      <c r="J25" s="66">
        <v>7946.4</v>
      </c>
      <c r="K25" s="66">
        <f t="shared" si="2"/>
        <v>6833.904</v>
      </c>
      <c r="L25" s="66">
        <v>595582.68</v>
      </c>
      <c r="M25" s="66">
        <f t="shared" si="0"/>
        <v>512201.1048</v>
      </c>
      <c r="N25" s="57" t="s">
        <v>26</v>
      </c>
      <c r="O25" s="57" t="s">
        <v>27</v>
      </c>
    </row>
    <row r="26" s="52" customFormat="1" ht="42" customHeight="1" spans="1:15">
      <c r="A26" s="57">
        <v>19</v>
      </c>
      <c r="B26" s="14" t="s">
        <v>72</v>
      </c>
      <c r="C26" s="58" t="s">
        <v>48</v>
      </c>
      <c r="D26" s="14">
        <v>11</v>
      </c>
      <c r="E26" s="14" t="s">
        <v>25</v>
      </c>
      <c r="F26" s="59">
        <v>2.95</v>
      </c>
      <c r="G26" s="14">
        <v>74.95</v>
      </c>
      <c r="H26" s="14">
        <v>17.47</v>
      </c>
      <c r="I26" s="14">
        <f t="shared" si="1"/>
        <v>57.48</v>
      </c>
      <c r="J26" s="66">
        <v>7946.4</v>
      </c>
      <c r="K26" s="66">
        <f t="shared" si="2"/>
        <v>6833.904</v>
      </c>
      <c r="L26" s="66">
        <v>595582.68</v>
      </c>
      <c r="M26" s="66">
        <f t="shared" si="0"/>
        <v>512201.1048</v>
      </c>
      <c r="N26" s="57" t="s">
        <v>26</v>
      </c>
      <c r="O26" s="57" t="s">
        <v>27</v>
      </c>
    </row>
    <row r="27" s="52" customFormat="1" ht="42" customHeight="1" spans="1:15">
      <c r="A27" s="57">
        <v>20</v>
      </c>
      <c r="B27" s="14" t="s">
        <v>72</v>
      </c>
      <c r="C27" s="58" t="s">
        <v>83</v>
      </c>
      <c r="D27" s="14">
        <v>12</v>
      </c>
      <c r="E27" s="14" t="s">
        <v>25</v>
      </c>
      <c r="F27" s="59">
        <v>2.95</v>
      </c>
      <c r="G27" s="14">
        <v>74.95</v>
      </c>
      <c r="H27" s="14">
        <v>17.47</v>
      </c>
      <c r="I27" s="14">
        <f t="shared" si="1"/>
        <v>57.48</v>
      </c>
      <c r="J27" s="66">
        <v>8036.7</v>
      </c>
      <c r="K27" s="66">
        <f t="shared" si="2"/>
        <v>6911.562</v>
      </c>
      <c r="L27" s="66">
        <v>602350.67</v>
      </c>
      <c r="M27" s="66">
        <f t="shared" si="0"/>
        <v>518021.5719</v>
      </c>
      <c r="N27" s="57" t="s">
        <v>26</v>
      </c>
      <c r="O27" s="57" t="s">
        <v>27</v>
      </c>
    </row>
    <row r="28" s="52" customFormat="1" ht="42" customHeight="1" spans="1:15">
      <c r="A28" s="57">
        <v>21</v>
      </c>
      <c r="B28" s="14" t="s">
        <v>72</v>
      </c>
      <c r="C28" s="58" t="s">
        <v>84</v>
      </c>
      <c r="D28" s="14">
        <v>13</v>
      </c>
      <c r="E28" s="14" t="s">
        <v>25</v>
      </c>
      <c r="F28" s="59">
        <v>2.95</v>
      </c>
      <c r="G28" s="14">
        <v>74.95</v>
      </c>
      <c r="H28" s="14">
        <v>17.47</v>
      </c>
      <c r="I28" s="14">
        <f t="shared" si="1"/>
        <v>57.48</v>
      </c>
      <c r="J28" s="66">
        <v>8036.7</v>
      </c>
      <c r="K28" s="66">
        <f t="shared" si="2"/>
        <v>6911.562</v>
      </c>
      <c r="L28" s="66">
        <v>602350.67</v>
      </c>
      <c r="M28" s="66">
        <f t="shared" si="0"/>
        <v>518021.5719</v>
      </c>
      <c r="N28" s="57" t="s">
        <v>26</v>
      </c>
      <c r="O28" s="57" t="s">
        <v>27</v>
      </c>
    </row>
    <row r="29" s="52" customFormat="1" ht="42" customHeight="1" spans="1:15">
      <c r="A29" s="57">
        <v>22</v>
      </c>
      <c r="B29" s="14" t="s">
        <v>72</v>
      </c>
      <c r="C29" s="58" t="s">
        <v>50</v>
      </c>
      <c r="D29" s="14">
        <v>14</v>
      </c>
      <c r="E29" s="14" t="s">
        <v>25</v>
      </c>
      <c r="F29" s="59">
        <v>2.95</v>
      </c>
      <c r="G29" s="14">
        <v>74.95</v>
      </c>
      <c r="H29" s="14">
        <v>17.47</v>
      </c>
      <c r="I29" s="14">
        <f t="shared" si="1"/>
        <v>57.48</v>
      </c>
      <c r="J29" s="66">
        <v>8036.7</v>
      </c>
      <c r="K29" s="66">
        <f t="shared" si="2"/>
        <v>6911.562</v>
      </c>
      <c r="L29" s="66">
        <v>602350.67</v>
      </c>
      <c r="M29" s="66">
        <f t="shared" si="0"/>
        <v>518021.5719</v>
      </c>
      <c r="N29" s="57" t="s">
        <v>26</v>
      </c>
      <c r="O29" s="57" t="s">
        <v>27</v>
      </c>
    </row>
    <row r="30" s="52" customFormat="1" ht="42" customHeight="1" spans="1:15">
      <c r="A30" s="57">
        <v>23</v>
      </c>
      <c r="B30" s="14" t="s">
        <v>72</v>
      </c>
      <c r="C30" s="58" t="s">
        <v>85</v>
      </c>
      <c r="D30" s="14">
        <v>15</v>
      </c>
      <c r="E30" s="14" t="s">
        <v>25</v>
      </c>
      <c r="F30" s="59">
        <v>2.95</v>
      </c>
      <c r="G30" s="14">
        <v>74.95</v>
      </c>
      <c r="H30" s="14">
        <v>17.47</v>
      </c>
      <c r="I30" s="14">
        <f t="shared" si="1"/>
        <v>57.48</v>
      </c>
      <c r="J30" s="66">
        <v>8127</v>
      </c>
      <c r="K30" s="66">
        <f t="shared" si="2"/>
        <v>6989.22</v>
      </c>
      <c r="L30" s="66">
        <v>609118.65</v>
      </c>
      <c r="M30" s="66">
        <f t="shared" si="0"/>
        <v>523842.039</v>
      </c>
      <c r="N30" s="57" t="s">
        <v>26</v>
      </c>
      <c r="O30" s="57" t="s">
        <v>27</v>
      </c>
    </row>
    <row r="31" s="52" customFormat="1" ht="42" customHeight="1" spans="1:15">
      <c r="A31" s="57">
        <v>24</v>
      </c>
      <c r="B31" s="14" t="s">
        <v>72</v>
      </c>
      <c r="C31" s="58" t="s">
        <v>86</v>
      </c>
      <c r="D31" s="14">
        <v>16</v>
      </c>
      <c r="E31" s="14" t="s">
        <v>25</v>
      </c>
      <c r="F31" s="59">
        <v>2.95</v>
      </c>
      <c r="G31" s="14">
        <v>74.95</v>
      </c>
      <c r="H31" s="14">
        <v>17.47</v>
      </c>
      <c r="I31" s="14">
        <f t="shared" si="1"/>
        <v>57.48</v>
      </c>
      <c r="J31" s="66">
        <v>8127</v>
      </c>
      <c r="K31" s="66">
        <f t="shared" si="2"/>
        <v>6989.22</v>
      </c>
      <c r="L31" s="66">
        <v>609118.65</v>
      </c>
      <c r="M31" s="66">
        <f t="shared" si="0"/>
        <v>523842.039</v>
      </c>
      <c r="N31" s="57" t="s">
        <v>26</v>
      </c>
      <c r="O31" s="57" t="s">
        <v>27</v>
      </c>
    </row>
    <row r="32" s="52" customFormat="1" ht="42" customHeight="1" spans="1:15">
      <c r="A32" s="57">
        <v>25</v>
      </c>
      <c r="B32" s="14" t="s">
        <v>72</v>
      </c>
      <c r="C32" s="58" t="s">
        <v>87</v>
      </c>
      <c r="D32" s="14">
        <v>17</v>
      </c>
      <c r="E32" s="14" t="s">
        <v>25</v>
      </c>
      <c r="F32" s="59">
        <v>2.95</v>
      </c>
      <c r="G32" s="14">
        <v>74.95</v>
      </c>
      <c r="H32" s="14">
        <v>17.47</v>
      </c>
      <c r="I32" s="14">
        <f t="shared" si="1"/>
        <v>57.48</v>
      </c>
      <c r="J32" s="66">
        <v>8127</v>
      </c>
      <c r="K32" s="66">
        <f t="shared" si="2"/>
        <v>6989.22</v>
      </c>
      <c r="L32" s="66">
        <v>609118.65</v>
      </c>
      <c r="M32" s="66">
        <f t="shared" si="0"/>
        <v>523842.039</v>
      </c>
      <c r="N32" s="57" t="s">
        <v>26</v>
      </c>
      <c r="O32" s="57" t="s">
        <v>27</v>
      </c>
    </row>
    <row r="33" s="52" customFormat="1" ht="42" customHeight="1" spans="1:15">
      <c r="A33" s="57">
        <v>26</v>
      </c>
      <c r="B33" s="14" t="s">
        <v>72</v>
      </c>
      <c r="C33" s="58" t="s">
        <v>88</v>
      </c>
      <c r="D33" s="14">
        <v>18</v>
      </c>
      <c r="E33" s="14" t="s">
        <v>25</v>
      </c>
      <c r="F33" s="59">
        <v>2.95</v>
      </c>
      <c r="G33" s="14">
        <v>74.3</v>
      </c>
      <c r="H33" s="14">
        <v>17.32</v>
      </c>
      <c r="I33" s="14">
        <f t="shared" si="1"/>
        <v>56.98</v>
      </c>
      <c r="J33" s="66">
        <v>8307.6</v>
      </c>
      <c r="K33" s="66">
        <f t="shared" si="2"/>
        <v>7144.536</v>
      </c>
      <c r="L33" s="66">
        <v>617254.68</v>
      </c>
      <c r="M33" s="66">
        <f t="shared" si="0"/>
        <v>530839.0248</v>
      </c>
      <c r="N33" s="57" t="s">
        <v>26</v>
      </c>
      <c r="O33" s="57" t="s">
        <v>27</v>
      </c>
    </row>
    <row r="34" s="52" customFormat="1" ht="42" customHeight="1" spans="1:15">
      <c r="A34" s="57">
        <v>27</v>
      </c>
      <c r="B34" s="14" t="s">
        <v>72</v>
      </c>
      <c r="C34" s="58" t="s">
        <v>28</v>
      </c>
      <c r="D34" s="14">
        <v>18</v>
      </c>
      <c r="E34" s="14" t="s">
        <v>25</v>
      </c>
      <c r="F34" s="59">
        <v>2.95</v>
      </c>
      <c r="G34" s="14">
        <v>74.95</v>
      </c>
      <c r="H34" s="14">
        <v>17.47</v>
      </c>
      <c r="I34" s="14">
        <f t="shared" si="1"/>
        <v>57.48</v>
      </c>
      <c r="J34" s="66">
        <v>8217.3</v>
      </c>
      <c r="K34" s="66">
        <f t="shared" si="2"/>
        <v>7066.878</v>
      </c>
      <c r="L34" s="66">
        <v>615886.64</v>
      </c>
      <c r="M34" s="66">
        <f t="shared" si="0"/>
        <v>529662.5061</v>
      </c>
      <c r="N34" s="57" t="s">
        <v>26</v>
      </c>
      <c r="O34" s="57" t="s">
        <v>27</v>
      </c>
    </row>
    <row r="35" s="52" customFormat="1" ht="42" customHeight="1" spans="1:15">
      <c r="A35" s="57">
        <v>28</v>
      </c>
      <c r="B35" s="14" t="s">
        <v>72</v>
      </c>
      <c r="C35" s="58" t="s">
        <v>89</v>
      </c>
      <c r="D35" s="14">
        <v>19</v>
      </c>
      <c r="E35" s="14" t="s">
        <v>25</v>
      </c>
      <c r="F35" s="59">
        <v>2.95</v>
      </c>
      <c r="G35" s="14">
        <v>74.3</v>
      </c>
      <c r="H35" s="14">
        <v>17.32</v>
      </c>
      <c r="I35" s="14">
        <f t="shared" si="1"/>
        <v>56.98</v>
      </c>
      <c r="J35" s="66">
        <v>8397.9</v>
      </c>
      <c r="K35" s="66">
        <f t="shared" si="2"/>
        <v>7222.194</v>
      </c>
      <c r="L35" s="66">
        <v>623963.97</v>
      </c>
      <c r="M35" s="66">
        <f t="shared" si="0"/>
        <v>536609.0142</v>
      </c>
      <c r="N35" s="57" t="s">
        <v>26</v>
      </c>
      <c r="O35" s="57" t="s">
        <v>27</v>
      </c>
    </row>
    <row r="36" s="52" customFormat="1" ht="42" customHeight="1" spans="1:15">
      <c r="A36" s="57">
        <v>29</v>
      </c>
      <c r="B36" s="14" t="s">
        <v>72</v>
      </c>
      <c r="C36" s="58" t="s">
        <v>90</v>
      </c>
      <c r="D36" s="14">
        <v>19</v>
      </c>
      <c r="E36" s="14" t="s">
        <v>25</v>
      </c>
      <c r="F36" s="59">
        <v>2.95</v>
      </c>
      <c r="G36" s="14">
        <v>74.95</v>
      </c>
      <c r="H36" s="14">
        <v>17.47</v>
      </c>
      <c r="I36" s="14">
        <f t="shared" si="1"/>
        <v>57.48</v>
      </c>
      <c r="J36" s="66">
        <v>8217.3</v>
      </c>
      <c r="K36" s="66">
        <f t="shared" si="2"/>
        <v>7066.878</v>
      </c>
      <c r="L36" s="66">
        <v>615886.64</v>
      </c>
      <c r="M36" s="66">
        <f t="shared" si="0"/>
        <v>529662.5061</v>
      </c>
      <c r="N36" s="57" t="s">
        <v>26</v>
      </c>
      <c r="O36" s="57" t="s">
        <v>27</v>
      </c>
    </row>
    <row r="37" s="52" customFormat="1" ht="42" customHeight="1" spans="1:15">
      <c r="A37" s="57">
        <v>30</v>
      </c>
      <c r="B37" s="14" t="s">
        <v>72</v>
      </c>
      <c r="C37" s="58" t="s">
        <v>91</v>
      </c>
      <c r="D37" s="14">
        <v>20</v>
      </c>
      <c r="E37" s="14" t="s">
        <v>25</v>
      </c>
      <c r="F37" s="59">
        <v>2.95</v>
      </c>
      <c r="G37" s="14">
        <v>74.3</v>
      </c>
      <c r="H37" s="14">
        <v>17.32</v>
      </c>
      <c r="I37" s="14">
        <f t="shared" si="1"/>
        <v>56.98</v>
      </c>
      <c r="J37" s="66">
        <v>8397.9</v>
      </c>
      <c r="K37" s="66">
        <f t="shared" si="2"/>
        <v>7222.194</v>
      </c>
      <c r="L37" s="66">
        <v>623963.97</v>
      </c>
      <c r="M37" s="66">
        <f t="shared" si="0"/>
        <v>536609.0142</v>
      </c>
      <c r="N37" s="57" t="s">
        <v>26</v>
      </c>
      <c r="O37" s="57" t="s">
        <v>27</v>
      </c>
    </row>
    <row r="38" s="52" customFormat="1" ht="42" customHeight="1" spans="1:15">
      <c r="A38" s="57">
        <v>31</v>
      </c>
      <c r="B38" s="14" t="s">
        <v>72</v>
      </c>
      <c r="C38" s="58" t="s">
        <v>92</v>
      </c>
      <c r="D38" s="14">
        <v>20</v>
      </c>
      <c r="E38" s="14" t="s">
        <v>25</v>
      </c>
      <c r="F38" s="59">
        <v>2.95</v>
      </c>
      <c r="G38" s="14">
        <v>74.95</v>
      </c>
      <c r="H38" s="14">
        <v>17.47</v>
      </c>
      <c r="I38" s="14">
        <f t="shared" si="1"/>
        <v>57.48</v>
      </c>
      <c r="J38" s="66">
        <v>8217.3</v>
      </c>
      <c r="K38" s="66">
        <f t="shared" si="2"/>
        <v>7066.878</v>
      </c>
      <c r="L38" s="66">
        <v>615886.64</v>
      </c>
      <c r="M38" s="66">
        <f t="shared" si="0"/>
        <v>529662.5061</v>
      </c>
      <c r="N38" s="57" t="s">
        <v>26</v>
      </c>
      <c r="O38" s="57" t="s">
        <v>27</v>
      </c>
    </row>
    <row r="39" s="52" customFormat="1" ht="42" customHeight="1" spans="1:15">
      <c r="A39" s="57">
        <v>32</v>
      </c>
      <c r="B39" s="14" t="s">
        <v>72</v>
      </c>
      <c r="C39" s="58" t="s">
        <v>93</v>
      </c>
      <c r="D39" s="14">
        <v>21</v>
      </c>
      <c r="E39" s="14" t="s">
        <v>25</v>
      </c>
      <c r="F39" s="59">
        <v>2.95</v>
      </c>
      <c r="G39" s="14">
        <v>74.95</v>
      </c>
      <c r="H39" s="14">
        <v>17.47</v>
      </c>
      <c r="I39" s="14">
        <f t="shared" si="1"/>
        <v>57.48</v>
      </c>
      <c r="J39" s="66">
        <v>8307.6</v>
      </c>
      <c r="K39" s="66">
        <f t="shared" si="2"/>
        <v>7144.536</v>
      </c>
      <c r="L39" s="66">
        <v>622654.62</v>
      </c>
      <c r="M39" s="66">
        <f t="shared" si="0"/>
        <v>535482.9732</v>
      </c>
      <c r="N39" s="57" t="s">
        <v>26</v>
      </c>
      <c r="O39" s="57" t="s">
        <v>27</v>
      </c>
    </row>
    <row r="40" s="52" customFormat="1" ht="42" customHeight="1" spans="1:15">
      <c r="A40" s="57">
        <v>33</v>
      </c>
      <c r="B40" s="14" t="s">
        <v>72</v>
      </c>
      <c r="C40" s="58" t="s">
        <v>94</v>
      </c>
      <c r="D40" s="14">
        <v>22</v>
      </c>
      <c r="E40" s="14" t="s">
        <v>25</v>
      </c>
      <c r="F40" s="59">
        <v>2.95</v>
      </c>
      <c r="G40" s="14">
        <v>74.95</v>
      </c>
      <c r="H40" s="14">
        <v>17.47</v>
      </c>
      <c r="I40" s="14">
        <f t="shared" si="1"/>
        <v>57.48</v>
      </c>
      <c r="J40" s="66">
        <v>8307.6</v>
      </c>
      <c r="K40" s="66">
        <f t="shared" si="2"/>
        <v>7144.536</v>
      </c>
      <c r="L40" s="66">
        <v>622654.62</v>
      </c>
      <c r="M40" s="66">
        <f t="shared" si="0"/>
        <v>535482.9732</v>
      </c>
      <c r="N40" s="57" t="s">
        <v>26</v>
      </c>
      <c r="O40" s="57" t="s">
        <v>27</v>
      </c>
    </row>
    <row r="41" s="52" customFormat="1" ht="42" customHeight="1" spans="1:15">
      <c r="A41" s="57">
        <v>34</v>
      </c>
      <c r="B41" s="14" t="s">
        <v>72</v>
      </c>
      <c r="C41" s="58" t="s">
        <v>52</v>
      </c>
      <c r="D41" s="14">
        <v>23</v>
      </c>
      <c r="E41" s="14" t="s">
        <v>25</v>
      </c>
      <c r="F41" s="59">
        <v>2.95</v>
      </c>
      <c r="G41" s="14">
        <v>74.95</v>
      </c>
      <c r="H41" s="14">
        <v>17.47</v>
      </c>
      <c r="I41" s="14">
        <f t="shared" si="1"/>
        <v>57.48</v>
      </c>
      <c r="J41" s="66">
        <v>8397.9</v>
      </c>
      <c r="K41" s="66">
        <f t="shared" si="2"/>
        <v>7222.194</v>
      </c>
      <c r="L41" s="66">
        <v>629422.61</v>
      </c>
      <c r="M41" s="66">
        <f t="shared" si="0"/>
        <v>541303.4403</v>
      </c>
      <c r="N41" s="57" t="s">
        <v>26</v>
      </c>
      <c r="O41" s="57" t="s">
        <v>27</v>
      </c>
    </row>
    <row r="42" s="53" customFormat="1" ht="36" customHeight="1" spans="1:15">
      <c r="A42" s="69" t="s">
        <v>29</v>
      </c>
      <c r="B42" s="70"/>
      <c r="C42" s="70"/>
      <c r="D42" s="70"/>
      <c r="E42" s="70"/>
      <c r="F42" s="71"/>
      <c r="G42" s="72">
        <f>SUM(G8:G41)</f>
        <v>2541.8</v>
      </c>
      <c r="H42" s="72">
        <f>SUM(H8:H41)</f>
        <v>592.48</v>
      </c>
      <c r="I42" s="72">
        <f>SUM(I8:I41)</f>
        <v>1949.32</v>
      </c>
      <c r="J42" s="79">
        <f>AVERAGE(J8:J41)</f>
        <v>8042.01176470588</v>
      </c>
      <c r="K42" s="79">
        <f>AVERAGE(K8:K41)</f>
        <v>6916.13011764706</v>
      </c>
      <c r="L42" s="79">
        <f>SUM(L8:L41)</f>
        <v>20441044</v>
      </c>
      <c r="M42" s="79">
        <f>SUM(M8:M41)</f>
        <v>17579297.7927</v>
      </c>
      <c r="N42" s="57"/>
      <c r="O42" s="57"/>
    </row>
    <row r="43" s="51" customFormat="1" ht="45" customHeight="1" spans="1:15">
      <c r="A43" s="73" t="s">
        <v>95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81"/>
    </row>
    <row r="44" s="51" customFormat="1" ht="39" customHeight="1" spans="1:15">
      <c r="A44" s="75" t="s">
        <v>31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</row>
    <row r="45" s="51" customFormat="1" ht="33" customHeight="1" spans="1:15">
      <c r="A45" s="75" t="s">
        <v>32</v>
      </c>
      <c r="B45" s="75"/>
      <c r="C45" s="75"/>
      <c r="D45" s="75"/>
      <c r="E45" s="75"/>
      <c r="F45" s="75"/>
      <c r="G45" s="75"/>
      <c r="H45" s="75"/>
      <c r="I45" s="75"/>
      <c r="J45" s="75"/>
      <c r="K45" s="65"/>
      <c r="L45" s="65"/>
      <c r="M45" s="82"/>
      <c r="N45" s="75"/>
      <c r="O45" s="23"/>
    </row>
    <row r="46" s="50" customFormat="1" ht="18.75" spans="1:15">
      <c r="A46" s="76"/>
      <c r="B46" s="76"/>
      <c r="C46" s="76"/>
      <c r="D46" s="76"/>
      <c r="E46" s="76"/>
      <c r="F46" s="76"/>
      <c r="G46" s="76"/>
      <c r="H46" s="76"/>
      <c r="I46" s="83"/>
      <c r="J46" s="76"/>
      <c r="K46" s="84"/>
      <c r="L46" s="84"/>
      <c r="M46" s="85"/>
      <c r="N46" s="76"/>
      <c r="O46" s="78"/>
    </row>
    <row r="47" s="50" customFormat="1" ht="18.75" spans="1:15">
      <c r="A47" s="77" t="s">
        <v>33</v>
      </c>
      <c r="B47" s="77"/>
      <c r="C47" s="78"/>
      <c r="D47" s="78"/>
      <c r="E47" s="78"/>
      <c r="F47" s="78"/>
      <c r="G47" s="78"/>
      <c r="H47" s="78"/>
      <c r="I47" s="78"/>
      <c r="J47" s="78"/>
      <c r="K47" s="87"/>
      <c r="L47" s="87"/>
      <c r="M47" s="88"/>
      <c r="N47" s="78"/>
      <c r="O47" s="78"/>
    </row>
    <row r="48" s="50" customFormat="1" ht="18.75" spans="1:1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89"/>
      <c r="L48" s="89"/>
      <c r="M48" s="88"/>
      <c r="N48" s="78"/>
      <c r="O48" s="78"/>
    </row>
    <row r="49" s="50" customFormat="1" ht="18.75" spans="1:15">
      <c r="A49" s="77" t="s">
        <v>34</v>
      </c>
      <c r="B49" s="77"/>
      <c r="C49" s="77"/>
      <c r="D49" s="77"/>
      <c r="E49" s="77"/>
      <c r="F49" s="77"/>
      <c r="G49" s="78"/>
      <c r="H49" s="78"/>
      <c r="I49" s="78"/>
      <c r="J49" s="78"/>
      <c r="K49" s="87"/>
      <c r="L49" s="87"/>
      <c r="M49" s="88"/>
      <c r="N49" s="78"/>
      <c r="O49" s="78"/>
    </row>
    <row r="50" s="50" customFormat="1" spans="1:1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60"/>
      <c r="L50" s="60"/>
      <c r="M50" s="61"/>
      <c r="N50" s="54"/>
      <c r="O50" s="54"/>
    </row>
  </sheetData>
  <autoFilter ref="A7:O43">
    <extLst/>
  </autoFilter>
  <mergeCells count="11">
    <mergeCell ref="B2:O2"/>
    <mergeCell ref="K4:O4"/>
    <mergeCell ref="K5:O5"/>
    <mergeCell ref="A6:G6"/>
    <mergeCell ref="K6:O6"/>
    <mergeCell ref="A42:F42"/>
    <mergeCell ref="A43:O43"/>
    <mergeCell ref="A44:O44"/>
    <mergeCell ref="A45:N45"/>
    <mergeCell ref="A47:B47"/>
    <mergeCell ref="A49:F49"/>
  </mergeCells>
  <printOptions horizontalCentered="1"/>
  <pageMargins left="0" right="0" top="0.550694444444444" bottom="0.354166666666667" header="0.314583333333333" footer="0"/>
  <pageSetup paperSize="9" scale="77" fitToHeight="0" orientation="landscape" horizontalDpi="600" verticalDpi="600"/>
  <headerFooter alignWithMargins="0" scaleWithDoc="0">
    <oddFooter>&amp;C&amp;P</oddFooter>
  </headerFooter>
  <colBreaks count="1" manualBreakCount="1">
    <brk id="15" max="6539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7"/>
  <sheetViews>
    <sheetView workbookViewId="0">
      <pane ySplit="7" topLeftCell="A55" activePane="bottomLeft" state="frozen"/>
      <selection/>
      <selection pane="bottomLeft" activeCell="P66" sqref="P66"/>
    </sheetView>
  </sheetViews>
  <sheetFormatPr defaultColWidth="8.75" defaultRowHeight="14.25"/>
  <cols>
    <col min="1" max="1" width="6.125" style="3" customWidth="1"/>
    <col min="2" max="2" width="11" style="3" customWidth="1"/>
    <col min="3" max="3" width="13.25" style="3" customWidth="1"/>
    <col min="4" max="4" width="7.125" style="3" customWidth="1"/>
    <col min="5" max="5" width="9.625" style="3" customWidth="1"/>
    <col min="6" max="6" width="6.75" style="3" customWidth="1"/>
    <col min="7" max="7" width="10.5" style="3" customWidth="1"/>
    <col min="8" max="8" width="13.25" style="3" customWidth="1"/>
    <col min="9" max="9" width="13" style="3" customWidth="1"/>
    <col min="10" max="10" width="18" style="3" customWidth="1"/>
    <col min="11" max="12" width="13.625" style="4" customWidth="1"/>
    <col min="13" max="13" width="13.625" style="5" customWidth="1"/>
    <col min="14" max="14" width="11.75" style="3" customWidth="1"/>
    <col min="15" max="15" width="8.75" style="3"/>
  </cols>
  <sheetData>
    <row r="1" s="50" customForma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60"/>
      <c r="L1" s="60"/>
      <c r="M1" s="61"/>
      <c r="N1" s="54"/>
      <c r="O1" s="54"/>
    </row>
    <row r="2" s="50" customFormat="1" ht="26" customHeight="1" spans="1:15">
      <c r="A2" s="54"/>
      <c r="B2" s="6" t="s">
        <v>0</v>
      </c>
      <c r="C2" s="6"/>
      <c r="D2" s="6"/>
      <c r="E2" s="6"/>
      <c r="F2" s="6"/>
      <c r="G2" s="6"/>
      <c r="H2" s="6"/>
      <c r="I2" s="6"/>
      <c r="J2" s="6"/>
      <c r="K2" s="18"/>
      <c r="L2" s="18"/>
      <c r="M2" s="19"/>
      <c r="N2" s="6"/>
      <c r="O2" s="6"/>
    </row>
    <row r="3" s="50" customFormat="1" spans="1:15">
      <c r="A3" s="54"/>
      <c r="B3" s="54"/>
      <c r="C3" s="54"/>
      <c r="D3" s="54"/>
      <c r="E3" s="54"/>
      <c r="F3" s="54"/>
      <c r="G3" s="54"/>
      <c r="H3" s="54"/>
      <c r="I3" s="54"/>
      <c r="J3" s="54"/>
      <c r="K3" s="60"/>
      <c r="L3" s="60"/>
      <c r="M3" s="61"/>
      <c r="N3" s="54"/>
      <c r="O3" s="54"/>
    </row>
    <row r="4" s="51" customFormat="1" ht="24" customHeight="1" spans="1:15">
      <c r="A4" s="55" t="s">
        <v>1</v>
      </c>
      <c r="B4" s="55"/>
      <c r="C4" s="55"/>
      <c r="D4" s="55"/>
      <c r="E4" s="55"/>
      <c r="F4" s="55"/>
      <c r="G4" s="55"/>
      <c r="H4" s="55"/>
      <c r="I4" s="23"/>
      <c r="J4" s="11" t="s">
        <v>2</v>
      </c>
      <c r="K4" s="62" t="s">
        <v>3</v>
      </c>
      <c r="L4" s="62"/>
      <c r="M4" s="63"/>
      <c r="N4" s="11"/>
      <c r="O4" s="11"/>
    </row>
    <row r="5" s="51" customFormat="1" ht="24" customHeight="1" spans="1:15">
      <c r="A5" s="23"/>
      <c r="B5" s="11"/>
      <c r="C5" s="11"/>
      <c r="D5" s="11"/>
      <c r="E5" s="11"/>
      <c r="F5" s="11"/>
      <c r="G5" s="11"/>
      <c r="H5" s="23"/>
      <c r="I5" s="23"/>
      <c r="J5" s="23" t="s">
        <v>4</v>
      </c>
      <c r="K5" s="65" t="s">
        <v>5</v>
      </c>
      <c r="L5" s="65"/>
      <c r="M5" s="65"/>
      <c r="N5" s="65"/>
      <c r="O5" s="65"/>
    </row>
    <row r="6" s="51" customFormat="1" ht="24" customHeight="1" spans="1:15">
      <c r="A6" s="10" t="s">
        <v>6</v>
      </c>
      <c r="B6" s="10"/>
      <c r="C6" s="10"/>
      <c r="D6" s="10"/>
      <c r="E6" s="10"/>
      <c r="F6" s="10"/>
      <c r="G6" s="10"/>
      <c r="H6" s="11"/>
      <c r="I6" s="23"/>
      <c r="J6" s="11" t="s">
        <v>7</v>
      </c>
      <c r="K6" s="24">
        <v>46035</v>
      </c>
      <c r="L6" s="24"/>
      <c r="M6" s="25"/>
      <c r="N6" s="24"/>
      <c r="O6" s="24"/>
    </row>
    <row r="7" s="52" customFormat="1" ht="58" customHeight="1" spans="1:15">
      <c r="A7" s="56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66" t="s">
        <v>18</v>
      </c>
      <c r="L7" s="67" t="s">
        <v>19</v>
      </c>
      <c r="M7" s="14" t="s">
        <v>20</v>
      </c>
      <c r="N7" s="14" t="s">
        <v>21</v>
      </c>
      <c r="O7" s="14" t="s">
        <v>22</v>
      </c>
    </row>
    <row r="8" s="52" customFormat="1" ht="36" customHeight="1" spans="1:15">
      <c r="A8" s="57">
        <v>1</v>
      </c>
      <c r="B8" s="14" t="s">
        <v>96</v>
      </c>
      <c r="C8" s="58" t="s">
        <v>24</v>
      </c>
      <c r="D8" s="14">
        <v>1</v>
      </c>
      <c r="E8" s="14" t="s">
        <v>25</v>
      </c>
      <c r="F8" s="59">
        <v>2.95</v>
      </c>
      <c r="G8" s="14">
        <v>74.27</v>
      </c>
      <c r="H8" s="14">
        <v>17.29</v>
      </c>
      <c r="I8" s="14">
        <f>G8-H8</f>
        <v>56.98</v>
      </c>
      <c r="J8" s="66">
        <v>7856.1</v>
      </c>
      <c r="K8" s="66">
        <f>J8*0.86</f>
        <v>6756.246</v>
      </c>
      <c r="L8" s="66">
        <v>583472.55</v>
      </c>
      <c r="M8" s="66">
        <f>G8*K8</f>
        <v>501786.39042</v>
      </c>
      <c r="N8" s="57" t="s">
        <v>26</v>
      </c>
      <c r="O8" s="57" t="s">
        <v>27</v>
      </c>
    </row>
    <row r="9" s="90" customFormat="1" ht="36" customHeight="1" spans="1:15">
      <c r="A9" s="91">
        <v>2</v>
      </c>
      <c r="B9" s="92" t="s">
        <v>96</v>
      </c>
      <c r="C9" s="93" t="s">
        <v>97</v>
      </c>
      <c r="D9" s="92">
        <v>1</v>
      </c>
      <c r="E9" s="92" t="s">
        <v>98</v>
      </c>
      <c r="F9" s="94">
        <v>2.95</v>
      </c>
      <c r="G9" s="92">
        <v>54.06</v>
      </c>
      <c r="H9" s="92">
        <v>12.59</v>
      </c>
      <c r="I9" s="92">
        <f t="shared" ref="I9:I40" si="0">G9-H9</f>
        <v>41.47</v>
      </c>
      <c r="J9" s="95">
        <v>7740</v>
      </c>
      <c r="K9" s="95">
        <f t="shared" ref="K9:K40" si="1">J9*0.86</f>
        <v>6656.4</v>
      </c>
      <c r="L9" s="95">
        <v>418424.4</v>
      </c>
      <c r="M9" s="95">
        <f t="shared" ref="M9:M40" si="2">G9*K9</f>
        <v>359844.984</v>
      </c>
      <c r="N9" s="91" t="s">
        <v>26</v>
      </c>
      <c r="O9" s="91" t="s">
        <v>27</v>
      </c>
    </row>
    <row r="10" s="52" customFormat="1" ht="36" customHeight="1" spans="1:15">
      <c r="A10" s="57">
        <v>3</v>
      </c>
      <c r="B10" s="14" t="s">
        <v>96</v>
      </c>
      <c r="C10" s="58" t="s">
        <v>73</v>
      </c>
      <c r="D10" s="14">
        <v>1</v>
      </c>
      <c r="E10" s="14" t="s">
        <v>25</v>
      </c>
      <c r="F10" s="59">
        <v>2.95</v>
      </c>
      <c r="G10" s="14">
        <v>74.92</v>
      </c>
      <c r="H10" s="14">
        <v>17.44</v>
      </c>
      <c r="I10" s="14">
        <f t="shared" si="0"/>
        <v>57.48</v>
      </c>
      <c r="J10" s="66">
        <v>7856.1</v>
      </c>
      <c r="K10" s="66">
        <f t="shared" si="1"/>
        <v>6756.246</v>
      </c>
      <c r="L10" s="66">
        <v>588579.01</v>
      </c>
      <c r="M10" s="66">
        <f t="shared" si="2"/>
        <v>506177.95032</v>
      </c>
      <c r="N10" s="57" t="s">
        <v>26</v>
      </c>
      <c r="O10" s="57" t="s">
        <v>27</v>
      </c>
    </row>
    <row r="11" s="52" customFormat="1" ht="36" customHeight="1" spans="1:15">
      <c r="A11" s="57">
        <v>4</v>
      </c>
      <c r="B11" s="14" t="s">
        <v>96</v>
      </c>
      <c r="C11" s="58" t="s">
        <v>74</v>
      </c>
      <c r="D11" s="14">
        <v>2</v>
      </c>
      <c r="E11" s="14" t="s">
        <v>25</v>
      </c>
      <c r="F11" s="59">
        <v>2.95</v>
      </c>
      <c r="G11" s="14">
        <v>74.27</v>
      </c>
      <c r="H11" s="14">
        <v>17.29</v>
      </c>
      <c r="I11" s="14">
        <f t="shared" si="0"/>
        <v>56.98</v>
      </c>
      <c r="J11" s="66">
        <v>8036.7</v>
      </c>
      <c r="K11" s="66">
        <f t="shared" si="1"/>
        <v>6911.562</v>
      </c>
      <c r="L11" s="66">
        <v>596885.71</v>
      </c>
      <c r="M11" s="66">
        <f t="shared" si="2"/>
        <v>513321.70974</v>
      </c>
      <c r="N11" s="57" t="s">
        <v>26</v>
      </c>
      <c r="O11" s="57" t="s">
        <v>27</v>
      </c>
    </row>
    <row r="12" s="52" customFormat="1" ht="36" customHeight="1" spans="1:15">
      <c r="A12" s="57">
        <v>5</v>
      </c>
      <c r="B12" s="14" t="s">
        <v>96</v>
      </c>
      <c r="C12" s="58" t="s">
        <v>75</v>
      </c>
      <c r="D12" s="14">
        <v>2</v>
      </c>
      <c r="E12" s="14" t="s">
        <v>25</v>
      </c>
      <c r="F12" s="59">
        <v>2.95</v>
      </c>
      <c r="G12" s="14">
        <v>74.92</v>
      </c>
      <c r="H12" s="14">
        <v>17.44</v>
      </c>
      <c r="I12" s="14">
        <f t="shared" si="0"/>
        <v>57.48</v>
      </c>
      <c r="J12" s="66">
        <v>7856.1</v>
      </c>
      <c r="K12" s="66">
        <f t="shared" si="1"/>
        <v>6756.246</v>
      </c>
      <c r="L12" s="66">
        <v>588579.01</v>
      </c>
      <c r="M12" s="66">
        <f t="shared" si="2"/>
        <v>506177.95032</v>
      </c>
      <c r="N12" s="57" t="s">
        <v>26</v>
      </c>
      <c r="O12" s="57" t="s">
        <v>27</v>
      </c>
    </row>
    <row r="13" s="52" customFormat="1" ht="36" customHeight="1" spans="1:15">
      <c r="A13" s="57">
        <v>6</v>
      </c>
      <c r="B13" s="14" t="s">
        <v>96</v>
      </c>
      <c r="C13" s="58" t="s">
        <v>76</v>
      </c>
      <c r="D13" s="14">
        <v>3</v>
      </c>
      <c r="E13" s="14" t="s">
        <v>25</v>
      </c>
      <c r="F13" s="59">
        <v>2.95</v>
      </c>
      <c r="G13" s="14">
        <v>74.27</v>
      </c>
      <c r="H13" s="14">
        <v>17.29</v>
      </c>
      <c r="I13" s="14">
        <f t="shared" si="0"/>
        <v>56.98</v>
      </c>
      <c r="J13" s="66">
        <v>7856.1</v>
      </c>
      <c r="K13" s="66">
        <f t="shared" si="1"/>
        <v>6756.246</v>
      </c>
      <c r="L13" s="66">
        <v>583472.55</v>
      </c>
      <c r="M13" s="66">
        <f t="shared" si="2"/>
        <v>501786.39042</v>
      </c>
      <c r="N13" s="57" t="s">
        <v>26</v>
      </c>
      <c r="O13" s="57" t="s">
        <v>27</v>
      </c>
    </row>
    <row r="14" s="52" customFormat="1" ht="36" customHeight="1" spans="1:15">
      <c r="A14" s="57">
        <v>7</v>
      </c>
      <c r="B14" s="14" t="s">
        <v>96</v>
      </c>
      <c r="C14" s="58" t="s">
        <v>58</v>
      </c>
      <c r="D14" s="14">
        <v>3</v>
      </c>
      <c r="E14" s="14" t="s">
        <v>25</v>
      </c>
      <c r="F14" s="59">
        <v>2.95</v>
      </c>
      <c r="G14" s="14">
        <v>74.92</v>
      </c>
      <c r="H14" s="14">
        <v>17.44</v>
      </c>
      <c r="I14" s="14">
        <f t="shared" si="0"/>
        <v>57.48</v>
      </c>
      <c r="J14" s="66">
        <v>7946.4</v>
      </c>
      <c r="K14" s="66">
        <f t="shared" si="1"/>
        <v>6833.904</v>
      </c>
      <c r="L14" s="66">
        <v>595344.29</v>
      </c>
      <c r="M14" s="66">
        <f t="shared" si="2"/>
        <v>511996.08768</v>
      </c>
      <c r="N14" s="57" t="s">
        <v>26</v>
      </c>
      <c r="O14" s="57" t="s">
        <v>27</v>
      </c>
    </row>
    <row r="15" s="52" customFormat="1" ht="36" customHeight="1" spans="1:15">
      <c r="A15" s="57">
        <v>8</v>
      </c>
      <c r="B15" s="14" t="s">
        <v>96</v>
      </c>
      <c r="C15" s="58" t="s">
        <v>99</v>
      </c>
      <c r="D15" s="14">
        <v>3</v>
      </c>
      <c r="E15" s="14" t="s">
        <v>25</v>
      </c>
      <c r="F15" s="59">
        <v>2.95</v>
      </c>
      <c r="G15" s="14">
        <v>74.92</v>
      </c>
      <c r="H15" s="14">
        <v>17.44</v>
      </c>
      <c r="I15" s="14">
        <f t="shared" si="0"/>
        <v>57.48</v>
      </c>
      <c r="J15" s="66">
        <v>7765.8</v>
      </c>
      <c r="K15" s="66">
        <f t="shared" si="1"/>
        <v>6678.588</v>
      </c>
      <c r="L15" s="66">
        <v>581813.74</v>
      </c>
      <c r="M15" s="66">
        <f t="shared" si="2"/>
        <v>500359.81296</v>
      </c>
      <c r="N15" s="57" t="s">
        <v>26</v>
      </c>
      <c r="O15" s="57" t="s">
        <v>27</v>
      </c>
    </row>
    <row r="16" s="52" customFormat="1" ht="36" customHeight="1" spans="1:15">
      <c r="A16" s="57">
        <v>9</v>
      </c>
      <c r="B16" s="14" t="s">
        <v>96</v>
      </c>
      <c r="C16" s="58" t="s">
        <v>77</v>
      </c>
      <c r="D16" s="14">
        <v>4</v>
      </c>
      <c r="E16" s="14" t="s">
        <v>25</v>
      </c>
      <c r="F16" s="59">
        <v>2.95</v>
      </c>
      <c r="G16" s="14">
        <v>74.27</v>
      </c>
      <c r="H16" s="14">
        <v>17.29</v>
      </c>
      <c r="I16" s="14">
        <f t="shared" si="0"/>
        <v>56.98</v>
      </c>
      <c r="J16" s="66">
        <v>7946.4</v>
      </c>
      <c r="K16" s="66">
        <f t="shared" si="1"/>
        <v>6833.904</v>
      </c>
      <c r="L16" s="66">
        <v>590179.13</v>
      </c>
      <c r="M16" s="66">
        <f t="shared" si="2"/>
        <v>507554.05008</v>
      </c>
      <c r="N16" s="57" t="s">
        <v>26</v>
      </c>
      <c r="O16" s="57" t="s">
        <v>27</v>
      </c>
    </row>
    <row r="17" s="52" customFormat="1" ht="36" customHeight="1" spans="1:15">
      <c r="A17" s="57">
        <v>10</v>
      </c>
      <c r="B17" s="14" t="s">
        <v>96</v>
      </c>
      <c r="C17" s="58" t="s">
        <v>41</v>
      </c>
      <c r="D17" s="14">
        <v>4</v>
      </c>
      <c r="E17" s="14" t="s">
        <v>25</v>
      </c>
      <c r="F17" s="59">
        <v>2.95</v>
      </c>
      <c r="G17" s="14">
        <v>74.92</v>
      </c>
      <c r="H17" s="14">
        <v>17.44</v>
      </c>
      <c r="I17" s="14">
        <f t="shared" si="0"/>
        <v>57.48</v>
      </c>
      <c r="J17" s="66">
        <v>7946.4</v>
      </c>
      <c r="K17" s="66">
        <f t="shared" si="1"/>
        <v>6833.904</v>
      </c>
      <c r="L17" s="66">
        <v>595344.29</v>
      </c>
      <c r="M17" s="66">
        <f t="shared" si="2"/>
        <v>511996.08768</v>
      </c>
      <c r="N17" s="57" t="s">
        <v>26</v>
      </c>
      <c r="O17" s="57" t="s">
        <v>27</v>
      </c>
    </row>
    <row r="18" s="52" customFormat="1" ht="36" customHeight="1" spans="1:15">
      <c r="A18" s="57">
        <v>11</v>
      </c>
      <c r="B18" s="14" t="s">
        <v>96</v>
      </c>
      <c r="C18" s="58" t="s">
        <v>59</v>
      </c>
      <c r="D18" s="14">
        <v>4</v>
      </c>
      <c r="E18" s="14" t="s">
        <v>25</v>
      </c>
      <c r="F18" s="59">
        <v>2.95</v>
      </c>
      <c r="G18" s="14">
        <v>74.92</v>
      </c>
      <c r="H18" s="14">
        <v>17.44</v>
      </c>
      <c r="I18" s="14">
        <f t="shared" si="0"/>
        <v>57.48</v>
      </c>
      <c r="J18" s="66">
        <v>7765.8</v>
      </c>
      <c r="K18" s="66">
        <f t="shared" si="1"/>
        <v>6678.588</v>
      </c>
      <c r="L18" s="66">
        <v>581813.74</v>
      </c>
      <c r="M18" s="66">
        <f t="shared" si="2"/>
        <v>500359.81296</v>
      </c>
      <c r="N18" s="57" t="s">
        <v>26</v>
      </c>
      <c r="O18" s="57" t="s">
        <v>27</v>
      </c>
    </row>
    <row r="19" s="52" customFormat="1" ht="36" customHeight="1" spans="1:15">
      <c r="A19" s="57">
        <v>12</v>
      </c>
      <c r="B19" s="14" t="s">
        <v>96</v>
      </c>
      <c r="C19" s="58" t="s">
        <v>100</v>
      </c>
      <c r="D19" s="14">
        <v>5</v>
      </c>
      <c r="E19" s="14" t="s">
        <v>25</v>
      </c>
      <c r="F19" s="59">
        <v>2.95</v>
      </c>
      <c r="G19" s="14">
        <v>74.27</v>
      </c>
      <c r="H19" s="14">
        <v>17.29</v>
      </c>
      <c r="I19" s="14">
        <f t="shared" si="0"/>
        <v>56.98</v>
      </c>
      <c r="J19" s="66">
        <v>7946.4</v>
      </c>
      <c r="K19" s="66">
        <f t="shared" si="1"/>
        <v>6833.904</v>
      </c>
      <c r="L19" s="66">
        <v>590179.13</v>
      </c>
      <c r="M19" s="66">
        <f t="shared" si="2"/>
        <v>507554.05008</v>
      </c>
      <c r="N19" s="57" t="s">
        <v>26</v>
      </c>
      <c r="O19" s="57" t="s">
        <v>27</v>
      </c>
    </row>
    <row r="20" s="52" customFormat="1" ht="36" customHeight="1" spans="1:15">
      <c r="A20" s="57">
        <v>13</v>
      </c>
      <c r="B20" s="14" t="s">
        <v>96</v>
      </c>
      <c r="C20" s="58" t="s">
        <v>78</v>
      </c>
      <c r="D20" s="14">
        <v>5</v>
      </c>
      <c r="E20" s="14" t="s">
        <v>25</v>
      </c>
      <c r="F20" s="59">
        <v>2.95</v>
      </c>
      <c r="G20" s="14">
        <v>74.92</v>
      </c>
      <c r="H20" s="14">
        <v>17.44</v>
      </c>
      <c r="I20" s="14">
        <f t="shared" si="0"/>
        <v>57.48</v>
      </c>
      <c r="J20" s="66">
        <v>7946.4</v>
      </c>
      <c r="K20" s="66">
        <f t="shared" si="1"/>
        <v>6833.904</v>
      </c>
      <c r="L20" s="66">
        <v>595344.29</v>
      </c>
      <c r="M20" s="66">
        <f t="shared" si="2"/>
        <v>511996.08768</v>
      </c>
      <c r="N20" s="57" t="s">
        <v>26</v>
      </c>
      <c r="O20" s="57" t="s">
        <v>27</v>
      </c>
    </row>
    <row r="21" s="52" customFormat="1" ht="36" customHeight="1" spans="1:15">
      <c r="A21" s="57">
        <v>14</v>
      </c>
      <c r="B21" s="14" t="s">
        <v>96</v>
      </c>
      <c r="C21" s="58" t="s">
        <v>101</v>
      </c>
      <c r="D21" s="14">
        <v>6</v>
      </c>
      <c r="E21" s="14" t="s">
        <v>25</v>
      </c>
      <c r="F21" s="59">
        <v>2.95</v>
      </c>
      <c r="G21" s="14">
        <v>74.27</v>
      </c>
      <c r="H21" s="14">
        <v>17.29</v>
      </c>
      <c r="I21" s="14">
        <f t="shared" si="0"/>
        <v>56.98</v>
      </c>
      <c r="J21" s="66">
        <v>7946.4</v>
      </c>
      <c r="K21" s="66">
        <f t="shared" si="1"/>
        <v>6833.904</v>
      </c>
      <c r="L21" s="66">
        <v>590179.13</v>
      </c>
      <c r="M21" s="66">
        <f t="shared" si="2"/>
        <v>507554.05008</v>
      </c>
      <c r="N21" s="57" t="s">
        <v>26</v>
      </c>
      <c r="O21" s="57" t="s">
        <v>27</v>
      </c>
    </row>
    <row r="22" s="52" customFormat="1" ht="36" customHeight="1" spans="1:15">
      <c r="A22" s="57">
        <v>15</v>
      </c>
      <c r="B22" s="14" t="s">
        <v>96</v>
      </c>
      <c r="C22" s="58" t="s">
        <v>43</v>
      </c>
      <c r="D22" s="14">
        <v>6</v>
      </c>
      <c r="E22" s="14" t="s">
        <v>25</v>
      </c>
      <c r="F22" s="59">
        <v>2.95</v>
      </c>
      <c r="G22" s="14">
        <v>74.92</v>
      </c>
      <c r="H22" s="14">
        <v>17.44</v>
      </c>
      <c r="I22" s="14">
        <f t="shared" si="0"/>
        <v>57.48</v>
      </c>
      <c r="J22" s="66">
        <v>7847.84</v>
      </c>
      <c r="K22" s="66">
        <f t="shared" si="1"/>
        <v>6749.1424</v>
      </c>
      <c r="L22" s="66">
        <v>587959.91</v>
      </c>
      <c r="M22" s="66">
        <f t="shared" si="2"/>
        <v>505645.748608</v>
      </c>
      <c r="N22" s="57" t="s">
        <v>26</v>
      </c>
      <c r="O22" s="57" t="s">
        <v>27</v>
      </c>
    </row>
    <row r="23" s="52" customFormat="1" ht="36" customHeight="1" spans="1:15">
      <c r="A23" s="57">
        <v>16</v>
      </c>
      <c r="B23" s="14" t="s">
        <v>96</v>
      </c>
      <c r="C23" s="58" t="s">
        <v>102</v>
      </c>
      <c r="D23" s="14">
        <v>6</v>
      </c>
      <c r="E23" s="14" t="s">
        <v>25</v>
      </c>
      <c r="F23" s="59">
        <v>2.95</v>
      </c>
      <c r="G23" s="14">
        <v>74.92</v>
      </c>
      <c r="H23" s="14">
        <v>17.44</v>
      </c>
      <c r="I23" s="14">
        <f t="shared" si="0"/>
        <v>57.48</v>
      </c>
      <c r="J23" s="66">
        <v>7856.1</v>
      </c>
      <c r="K23" s="66">
        <f t="shared" si="1"/>
        <v>6756.246</v>
      </c>
      <c r="L23" s="66">
        <v>588579.01</v>
      </c>
      <c r="M23" s="66">
        <f t="shared" si="2"/>
        <v>506177.95032</v>
      </c>
      <c r="N23" s="57" t="s">
        <v>26</v>
      </c>
      <c r="O23" s="57" t="s">
        <v>27</v>
      </c>
    </row>
    <row r="24" s="52" customFormat="1" ht="36" customHeight="1" spans="1:15">
      <c r="A24" s="57">
        <v>17</v>
      </c>
      <c r="B24" s="14" t="s">
        <v>96</v>
      </c>
      <c r="C24" s="58" t="s">
        <v>103</v>
      </c>
      <c r="D24" s="14">
        <v>7</v>
      </c>
      <c r="E24" s="14" t="s">
        <v>25</v>
      </c>
      <c r="F24" s="59">
        <v>2.95</v>
      </c>
      <c r="G24" s="14">
        <v>74.27</v>
      </c>
      <c r="H24" s="14">
        <v>17.29</v>
      </c>
      <c r="I24" s="14">
        <f t="shared" si="0"/>
        <v>56.98</v>
      </c>
      <c r="J24" s="66">
        <v>8036.7</v>
      </c>
      <c r="K24" s="66">
        <f t="shared" si="1"/>
        <v>6911.562</v>
      </c>
      <c r="L24" s="66">
        <v>596885.71</v>
      </c>
      <c r="M24" s="66">
        <f t="shared" si="2"/>
        <v>513321.70974</v>
      </c>
      <c r="N24" s="57" t="s">
        <v>26</v>
      </c>
      <c r="O24" s="57" t="s">
        <v>27</v>
      </c>
    </row>
    <row r="25" s="52" customFormat="1" ht="36" customHeight="1" spans="1:15">
      <c r="A25" s="57">
        <v>18</v>
      </c>
      <c r="B25" s="14" t="s">
        <v>96</v>
      </c>
      <c r="C25" s="58" t="s">
        <v>80</v>
      </c>
      <c r="D25" s="14">
        <v>7</v>
      </c>
      <c r="E25" s="14" t="s">
        <v>25</v>
      </c>
      <c r="F25" s="59">
        <v>2.95</v>
      </c>
      <c r="G25" s="14">
        <v>74.92</v>
      </c>
      <c r="H25" s="14">
        <v>17.44</v>
      </c>
      <c r="I25" s="14">
        <f t="shared" si="0"/>
        <v>57.48</v>
      </c>
      <c r="J25" s="66">
        <v>8036.7</v>
      </c>
      <c r="K25" s="66">
        <f t="shared" si="1"/>
        <v>6911.562</v>
      </c>
      <c r="L25" s="66">
        <v>602109.56</v>
      </c>
      <c r="M25" s="66">
        <f t="shared" si="2"/>
        <v>517814.22504</v>
      </c>
      <c r="N25" s="57" t="s">
        <v>26</v>
      </c>
      <c r="O25" s="57" t="s">
        <v>27</v>
      </c>
    </row>
    <row r="26" s="52" customFormat="1" ht="36" customHeight="1" spans="1:15">
      <c r="A26" s="57">
        <v>19</v>
      </c>
      <c r="B26" s="14" t="s">
        <v>96</v>
      </c>
      <c r="C26" s="58" t="s">
        <v>61</v>
      </c>
      <c r="D26" s="14">
        <v>7</v>
      </c>
      <c r="E26" s="14" t="s">
        <v>25</v>
      </c>
      <c r="F26" s="59">
        <v>2.95</v>
      </c>
      <c r="G26" s="14">
        <v>74.92</v>
      </c>
      <c r="H26" s="14">
        <v>17.44</v>
      </c>
      <c r="I26" s="14">
        <f t="shared" si="0"/>
        <v>57.48</v>
      </c>
      <c r="J26" s="66">
        <v>7856.1</v>
      </c>
      <c r="K26" s="66">
        <f t="shared" si="1"/>
        <v>6756.246</v>
      </c>
      <c r="L26" s="66">
        <v>588579.01</v>
      </c>
      <c r="M26" s="66">
        <f t="shared" si="2"/>
        <v>506177.95032</v>
      </c>
      <c r="N26" s="57" t="s">
        <v>26</v>
      </c>
      <c r="O26" s="57" t="s">
        <v>27</v>
      </c>
    </row>
    <row r="27" s="52" customFormat="1" ht="36" customHeight="1" spans="1:15">
      <c r="A27" s="57">
        <v>20</v>
      </c>
      <c r="B27" s="14" t="s">
        <v>96</v>
      </c>
      <c r="C27" s="58" t="s">
        <v>104</v>
      </c>
      <c r="D27" s="14">
        <v>8</v>
      </c>
      <c r="E27" s="14" t="s">
        <v>25</v>
      </c>
      <c r="F27" s="59">
        <v>2.95</v>
      </c>
      <c r="G27" s="14">
        <v>74.27</v>
      </c>
      <c r="H27" s="14">
        <v>17.29</v>
      </c>
      <c r="I27" s="14">
        <f t="shared" si="0"/>
        <v>56.98</v>
      </c>
      <c r="J27" s="66">
        <v>8036.7</v>
      </c>
      <c r="K27" s="66">
        <f t="shared" si="1"/>
        <v>6911.562</v>
      </c>
      <c r="L27" s="66">
        <v>596885.71</v>
      </c>
      <c r="M27" s="66">
        <f t="shared" si="2"/>
        <v>513321.70974</v>
      </c>
      <c r="N27" s="57" t="s">
        <v>26</v>
      </c>
      <c r="O27" s="57" t="s">
        <v>27</v>
      </c>
    </row>
    <row r="28" s="52" customFormat="1" ht="36" customHeight="1" spans="1:15">
      <c r="A28" s="57">
        <v>21</v>
      </c>
      <c r="B28" s="14" t="s">
        <v>96</v>
      </c>
      <c r="C28" s="58" t="s">
        <v>46</v>
      </c>
      <c r="D28" s="14">
        <v>8</v>
      </c>
      <c r="E28" s="14" t="s">
        <v>25</v>
      </c>
      <c r="F28" s="59">
        <v>2.95</v>
      </c>
      <c r="G28" s="14">
        <v>74.92</v>
      </c>
      <c r="H28" s="14">
        <v>17.44</v>
      </c>
      <c r="I28" s="14">
        <f t="shared" si="0"/>
        <v>57.48</v>
      </c>
      <c r="J28" s="66">
        <v>8036.7</v>
      </c>
      <c r="K28" s="66">
        <f t="shared" si="1"/>
        <v>6911.562</v>
      </c>
      <c r="L28" s="66">
        <v>602109.56</v>
      </c>
      <c r="M28" s="66">
        <f t="shared" si="2"/>
        <v>517814.22504</v>
      </c>
      <c r="N28" s="57" t="s">
        <v>26</v>
      </c>
      <c r="O28" s="57" t="s">
        <v>27</v>
      </c>
    </row>
    <row r="29" s="52" customFormat="1" ht="36" customHeight="1" spans="1:15">
      <c r="A29" s="57">
        <v>22</v>
      </c>
      <c r="B29" s="14" t="s">
        <v>96</v>
      </c>
      <c r="C29" s="58" t="s">
        <v>62</v>
      </c>
      <c r="D29" s="14">
        <v>8</v>
      </c>
      <c r="E29" s="14" t="s">
        <v>25</v>
      </c>
      <c r="F29" s="59">
        <v>2.95</v>
      </c>
      <c r="G29" s="14">
        <v>74.92</v>
      </c>
      <c r="H29" s="14">
        <v>17.44</v>
      </c>
      <c r="I29" s="14">
        <f t="shared" si="0"/>
        <v>57.48</v>
      </c>
      <c r="J29" s="66">
        <v>7856.1</v>
      </c>
      <c r="K29" s="66">
        <f t="shared" si="1"/>
        <v>6756.246</v>
      </c>
      <c r="L29" s="66">
        <v>588579.01</v>
      </c>
      <c r="M29" s="66">
        <f t="shared" si="2"/>
        <v>506177.95032</v>
      </c>
      <c r="N29" s="57" t="s">
        <v>26</v>
      </c>
      <c r="O29" s="57" t="s">
        <v>27</v>
      </c>
    </row>
    <row r="30" s="52" customFormat="1" ht="36" customHeight="1" spans="1:15">
      <c r="A30" s="57">
        <v>23</v>
      </c>
      <c r="B30" s="14" t="s">
        <v>96</v>
      </c>
      <c r="C30" s="58" t="s">
        <v>105</v>
      </c>
      <c r="D30" s="14">
        <v>9</v>
      </c>
      <c r="E30" s="14" t="s">
        <v>25</v>
      </c>
      <c r="F30" s="59">
        <v>2.95</v>
      </c>
      <c r="G30" s="14">
        <v>74.27</v>
      </c>
      <c r="H30" s="14">
        <v>17.29</v>
      </c>
      <c r="I30" s="14">
        <f t="shared" si="0"/>
        <v>56.98</v>
      </c>
      <c r="J30" s="66">
        <v>8036.7</v>
      </c>
      <c r="K30" s="66">
        <f t="shared" si="1"/>
        <v>6911.562</v>
      </c>
      <c r="L30" s="66">
        <v>596885.71</v>
      </c>
      <c r="M30" s="66">
        <f t="shared" si="2"/>
        <v>513321.70974</v>
      </c>
      <c r="N30" s="57" t="s">
        <v>26</v>
      </c>
      <c r="O30" s="57" t="s">
        <v>27</v>
      </c>
    </row>
    <row r="31" s="52" customFormat="1" ht="36" customHeight="1" spans="1:15">
      <c r="A31" s="57">
        <v>24</v>
      </c>
      <c r="B31" s="14" t="s">
        <v>96</v>
      </c>
      <c r="C31" s="58" t="s">
        <v>106</v>
      </c>
      <c r="D31" s="14">
        <v>9</v>
      </c>
      <c r="E31" s="14" t="s">
        <v>25</v>
      </c>
      <c r="F31" s="59">
        <v>2.95</v>
      </c>
      <c r="G31" s="14">
        <v>74.92</v>
      </c>
      <c r="H31" s="14">
        <v>17.44</v>
      </c>
      <c r="I31" s="14">
        <f t="shared" si="0"/>
        <v>57.48</v>
      </c>
      <c r="J31" s="66">
        <v>8127</v>
      </c>
      <c r="K31" s="66">
        <f t="shared" si="1"/>
        <v>6989.22</v>
      </c>
      <c r="L31" s="66">
        <v>608874.84</v>
      </c>
      <c r="M31" s="66">
        <f t="shared" si="2"/>
        <v>523632.3624</v>
      </c>
      <c r="N31" s="57" t="s">
        <v>26</v>
      </c>
      <c r="O31" s="57" t="s">
        <v>27</v>
      </c>
    </row>
    <row r="32" s="52" customFormat="1" ht="36" customHeight="1" spans="1:15">
      <c r="A32" s="57">
        <v>25</v>
      </c>
      <c r="B32" s="14" t="s">
        <v>96</v>
      </c>
      <c r="C32" s="58" t="s">
        <v>107</v>
      </c>
      <c r="D32" s="14">
        <v>9</v>
      </c>
      <c r="E32" s="14" t="s">
        <v>25</v>
      </c>
      <c r="F32" s="59">
        <v>2.95</v>
      </c>
      <c r="G32" s="14">
        <v>74.92</v>
      </c>
      <c r="H32" s="14">
        <v>17.44</v>
      </c>
      <c r="I32" s="14">
        <f t="shared" si="0"/>
        <v>57.48</v>
      </c>
      <c r="J32" s="66">
        <v>7946.4</v>
      </c>
      <c r="K32" s="66">
        <f t="shared" si="1"/>
        <v>6833.904</v>
      </c>
      <c r="L32" s="66">
        <v>595344.29</v>
      </c>
      <c r="M32" s="66">
        <f t="shared" si="2"/>
        <v>511996.08768</v>
      </c>
      <c r="N32" s="57" t="s">
        <v>26</v>
      </c>
      <c r="O32" s="57" t="s">
        <v>27</v>
      </c>
    </row>
    <row r="33" s="52" customFormat="1" ht="36" customHeight="1" spans="1:15">
      <c r="A33" s="57">
        <v>26</v>
      </c>
      <c r="B33" s="14" t="s">
        <v>96</v>
      </c>
      <c r="C33" s="58" t="s">
        <v>108</v>
      </c>
      <c r="D33" s="14">
        <v>10</v>
      </c>
      <c r="E33" s="14" t="s">
        <v>25</v>
      </c>
      <c r="F33" s="59">
        <v>2.95</v>
      </c>
      <c r="G33" s="14">
        <v>74.27</v>
      </c>
      <c r="H33" s="14">
        <v>17.29</v>
      </c>
      <c r="I33" s="14">
        <f t="shared" si="0"/>
        <v>56.98</v>
      </c>
      <c r="J33" s="66">
        <v>8127</v>
      </c>
      <c r="K33" s="66">
        <f t="shared" si="1"/>
        <v>6989.22</v>
      </c>
      <c r="L33" s="66">
        <v>603592.29</v>
      </c>
      <c r="M33" s="66">
        <f t="shared" si="2"/>
        <v>519089.3694</v>
      </c>
      <c r="N33" s="57" t="s">
        <v>26</v>
      </c>
      <c r="O33" s="57" t="s">
        <v>27</v>
      </c>
    </row>
    <row r="34" s="52" customFormat="1" ht="36" customHeight="1" spans="1:15">
      <c r="A34" s="57">
        <v>27</v>
      </c>
      <c r="B34" s="14" t="s">
        <v>96</v>
      </c>
      <c r="C34" s="58" t="s">
        <v>63</v>
      </c>
      <c r="D34" s="14">
        <v>10</v>
      </c>
      <c r="E34" s="14" t="s">
        <v>25</v>
      </c>
      <c r="F34" s="59">
        <v>2.95</v>
      </c>
      <c r="G34" s="14">
        <v>74.92</v>
      </c>
      <c r="H34" s="14">
        <v>17.44</v>
      </c>
      <c r="I34" s="14">
        <f t="shared" si="0"/>
        <v>57.48</v>
      </c>
      <c r="J34" s="66">
        <v>7946.4</v>
      </c>
      <c r="K34" s="66">
        <f t="shared" si="1"/>
        <v>6833.904</v>
      </c>
      <c r="L34" s="66">
        <v>595344.29</v>
      </c>
      <c r="M34" s="66">
        <f t="shared" si="2"/>
        <v>511996.08768</v>
      </c>
      <c r="N34" s="57" t="s">
        <v>26</v>
      </c>
      <c r="O34" s="57" t="s">
        <v>27</v>
      </c>
    </row>
    <row r="35" s="52" customFormat="1" ht="36" customHeight="1" spans="1:15">
      <c r="A35" s="57">
        <v>28</v>
      </c>
      <c r="B35" s="14" t="s">
        <v>96</v>
      </c>
      <c r="C35" s="58" t="s">
        <v>109</v>
      </c>
      <c r="D35" s="14">
        <v>11</v>
      </c>
      <c r="E35" s="14" t="s">
        <v>25</v>
      </c>
      <c r="F35" s="59">
        <v>2.95</v>
      </c>
      <c r="G35" s="14">
        <v>74.27</v>
      </c>
      <c r="H35" s="14">
        <v>17.29</v>
      </c>
      <c r="I35" s="14">
        <f t="shared" si="0"/>
        <v>56.98</v>
      </c>
      <c r="J35" s="66">
        <v>8127</v>
      </c>
      <c r="K35" s="66">
        <f t="shared" si="1"/>
        <v>6989.22</v>
      </c>
      <c r="L35" s="66">
        <v>603592.29</v>
      </c>
      <c r="M35" s="66">
        <f t="shared" si="2"/>
        <v>519089.3694</v>
      </c>
      <c r="N35" s="57" t="s">
        <v>26</v>
      </c>
      <c r="O35" s="57" t="s">
        <v>27</v>
      </c>
    </row>
    <row r="36" s="52" customFormat="1" ht="36" customHeight="1" spans="1:15">
      <c r="A36" s="57">
        <v>29</v>
      </c>
      <c r="B36" s="14" t="s">
        <v>96</v>
      </c>
      <c r="C36" s="58" t="s">
        <v>110</v>
      </c>
      <c r="D36" s="14">
        <v>11</v>
      </c>
      <c r="E36" s="14" t="s">
        <v>25</v>
      </c>
      <c r="F36" s="59">
        <v>2.95</v>
      </c>
      <c r="G36" s="14">
        <v>74.92</v>
      </c>
      <c r="H36" s="14">
        <v>17.44</v>
      </c>
      <c r="I36" s="14">
        <f t="shared" si="0"/>
        <v>57.48</v>
      </c>
      <c r="J36" s="66">
        <v>8127</v>
      </c>
      <c r="K36" s="66">
        <f t="shared" si="1"/>
        <v>6989.22</v>
      </c>
      <c r="L36" s="66">
        <v>608874.84</v>
      </c>
      <c r="M36" s="66">
        <f t="shared" si="2"/>
        <v>523632.3624</v>
      </c>
      <c r="N36" s="57" t="s">
        <v>26</v>
      </c>
      <c r="O36" s="57" t="s">
        <v>27</v>
      </c>
    </row>
    <row r="37" s="52" customFormat="1" ht="36" customHeight="1" spans="1:15">
      <c r="A37" s="57">
        <v>30</v>
      </c>
      <c r="B37" s="14" t="s">
        <v>96</v>
      </c>
      <c r="C37" s="58" t="s">
        <v>64</v>
      </c>
      <c r="D37" s="14">
        <v>11</v>
      </c>
      <c r="E37" s="14" t="s">
        <v>25</v>
      </c>
      <c r="F37" s="59">
        <v>2.95</v>
      </c>
      <c r="G37" s="14">
        <v>74.92</v>
      </c>
      <c r="H37" s="14">
        <v>17.44</v>
      </c>
      <c r="I37" s="14">
        <f t="shared" si="0"/>
        <v>57.48</v>
      </c>
      <c r="J37" s="66">
        <v>7946.4</v>
      </c>
      <c r="K37" s="66">
        <f t="shared" si="1"/>
        <v>6833.904</v>
      </c>
      <c r="L37" s="66">
        <v>595344.29</v>
      </c>
      <c r="M37" s="66">
        <f t="shared" si="2"/>
        <v>511996.08768</v>
      </c>
      <c r="N37" s="57" t="s">
        <v>26</v>
      </c>
      <c r="O37" s="57" t="s">
        <v>27</v>
      </c>
    </row>
    <row r="38" s="52" customFormat="1" ht="36" customHeight="1" spans="1:15">
      <c r="A38" s="57">
        <v>31</v>
      </c>
      <c r="B38" s="14" t="s">
        <v>96</v>
      </c>
      <c r="C38" s="58" t="s">
        <v>111</v>
      </c>
      <c r="D38" s="14">
        <v>12</v>
      </c>
      <c r="E38" s="14" t="s">
        <v>25</v>
      </c>
      <c r="F38" s="59">
        <v>2.95</v>
      </c>
      <c r="G38" s="14">
        <v>74.92</v>
      </c>
      <c r="H38" s="14">
        <v>17.44</v>
      </c>
      <c r="I38" s="14">
        <f t="shared" si="0"/>
        <v>57.48</v>
      </c>
      <c r="J38" s="66">
        <v>8217.3</v>
      </c>
      <c r="K38" s="66">
        <f t="shared" si="1"/>
        <v>7066.878</v>
      </c>
      <c r="L38" s="66">
        <v>615640.12</v>
      </c>
      <c r="M38" s="66">
        <f t="shared" si="2"/>
        <v>529450.49976</v>
      </c>
      <c r="N38" s="57" t="s">
        <v>26</v>
      </c>
      <c r="O38" s="57" t="s">
        <v>27</v>
      </c>
    </row>
    <row r="39" s="52" customFormat="1" ht="36" customHeight="1" spans="1:15">
      <c r="A39" s="57">
        <v>32</v>
      </c>
      <c r="B39" s="14" t="s">
        <v>96</v>
      </c>
      <c r="C39" s="58" t="s">
        <v>112</v>
      </c>
      <c r="D39" s="14">
        <v>12</v>
      </c>
      <c r="E39" s="14" t="s">
        <v>25</v>
      </c>
      <c r="F39" s="59">
        <v>2.95</v>
      </c>
      <c r="G39" s="14">
        <v>74.92</v>
      </c>
      <c r="H39" s="14">
        <v>17.44</v>
      </c>
      <c r="I39" s="14">
        <f t="shared" si="0"/>
        <v>57.48</v>
      </c>
      <c r="J39" s="66">
        <v>8036.7</v>
      </c>
      <c r="K39" s="66">
        <f t="shared" si="1"/>
        <v>6911.562</v>
      </c>
      <c r="L39" s="66">
        <v>602109.56</v>
      </c>
      <c r="M39" s="66">
        <f t="shared" si="2"/>
        <v>517814.22504</v>
      </c>
      <c r="N39" s="57" t="s">
        <v>26</v>
      </c>
      <c r="O39" s="57" t="s">
        <v>27</v>
      </c>
    </row>
    <row r="40" s="52" customFormat="1" ht="36" customHeight="1" spans="1:15">
      <c r="A40" s="57">
        <v>33</v>
      </c>
      <c r="B40" s="14" t="s">
        <v>96</v>
      </c>
      <c r="C40" s="58" t="s">
        <v>113</v>
      </c>
      <c r="D40" s="14">
        <v>13</v>
      </c>
      <c r="E40" s="14" t="s">
        <v>25</v>
      </c>
      <c r="F40" s="59">
        <v>2.95</v>
      </c>
      <c r="G40" s="14">
        <v>74.92</v>
      </c>
      <c r="H40" s="14">
        <v>17.44</v>
      </c>
      <c r="I40" s="14">
        <f t="shared" si="0"/>
        <v>57.48</v>
      </c>
      <c r="J40" s="66">
        <v>8217.3</v>
      </c>
      <c r="K40" s="66">
        <f t="shared" si="1"/>
        <v>7066.878</v>
      </c>
      <c r="L40" s="66">
        <v>615640.12</v>
      </c>
      <c r="M40" s="66">
        <f t="shared" si="2"/>
        <v>529450.49976</v>
      </c>
      <c r="N40" s="57" t="s">
        <v>26</v>
      </c>
      <c r="O40" s="57" t="s">
        <v>27</v>
      </c>
    </row>
    <row r="41" s="52" customFormat="1" ht="36" customHeight="1" spans="1:15">
      <c r="A41" s="57">
        <v>34</v>
      </c>
      <c r="B41" s="14" t="s">
        <v>96</v>
      </c>
      <c r="C41" s="58" t="s">
        <v>114</v>
      </c>
      <c r="D41" s="14">
        <v>13</v>
      </c>
      <c r="E41" s="14" t="s">
        <v>25</v>
      </c>
      <c r="F41" s="59">
        <v>2.95</v>
      </c>
      <c r="G41" s="14">
        <v>74.92</v>
      </c>
      <c r="H41" s="14">
        <v>17.44</v>
      </c>
      <c r="I41" s="14">
        <f t="shared" ref="I41:I59" si="3">G41-H41</f>
        <v>57.48</v>
      </c>
      <c r="J41" s="66">
        <v>8036.7</v>
      </c>
      <c r="K41" s="66">
        <f t="shared" ref="K41:K59" si="4">J41*0.86</f>
        <v>6911.562</v>
      </c>
      <c r="L41" s="66">
        <v>602109.56</v>
      </c>
      <c r="M41" s="66">
        <f t="shared" ref="M41:M59" si="5">G41*K41</f>
        <v>517814.22504</v>
      </c>
      <c r="N41" s="57" t="s">
        <v>26</v>
      </c>
      <c r="O41" s="57" t="s">
        <v>27</v>
      </c>
    </row>
    <row r="42" s="52" customFormat="1" ht="36" customHeight="1" spans="1:15">
      <c r="A42" s="57">
        <v>35</v>
      </c>
      <c r="B42" s="14" t="s">
        <v>96</v>
      </c>
      <c r="C42" s="58" t="s">
        <v>65</v>
      </c>
      <c r="D42" s="14">
        <v>14</v>
      </c>
      <c r="E42" s="14" t="s">
        <v>25</v>
      </c>
      <c r="F42" s="59">
        <v>2.95</v>
      </c>
      <c r="G42" s="14">
        <v>74.27</v>
      </c>
      <c r="H42" s="14">
        <v>17.29</v>
      </c>
      <c r="I42" s="14">
        <f t="shared" si="3"/>
        <v>56.98</v>
      </c>
      <c r="J42" s="66">
        <v>8217.3</v>
      </c>
      <c r="K42" s="66">
        <f t="shared" si="4"/>
        <v>7066.878</v>
      </c>
      <c r="L42" s="66">
        <v>610298.87</v>
      </c>
      <c r="M42" s="66">
        <f t="shared" si="5"/>
        <v>524857.02906</v>
      </c>
      <c r="N42" s="57" t="s">
        <v>26</v>
      </c>
      <c r="O42" s="57" t="s">
        <v>27</v>
      </c>
    </row>
    <row r="43" s="52" customFormat="1" ht="36" customHeight="1" spans="1:15">
      <c r="A43" s="57">
        <v>36</v>
      </c>
      <c r="B43" s="14" t="s">
        <v>96</v>
      </c>
      <c r="C43" s="58" t="s">
        <v>49</v>
      </c>
      <c r="D43" s="14">
        <v>14</v>
      </c>
      <c r="E43" s="14" t="s">
        <v>25</v>
      </c>
      <c r="F43" s="59">
        <v>2.95</v>
      </c>
      <c r="G43" s="14">
        <v>74.92</v>
      </c>
      <c r="H43" s="14">
        <v>17.44</v>
      </c>
      <c r="I43" s="14">
        <f t="shared" si="3"/>
        <v>57.48</v>
      </c>
      <c r="J43" s="66">
        <v>8217.3</v>
      </c>
      <c r="K43" s="66">
        <f t="shared" si="4"/>
        <v>7066.878</v>
      </c>
      <c r="L43" s="66">
        <v>615640.12</v>
      </c>
      <c r="M43" s="66">
        <f t="shared" si="5"/>
        <v>529450.49976</v>
      </c>
      <c r="N43" s="57" t="s">
        <v>26</v>
      </c>
      <c r="O43" s="57" t="s">
        <v>27</v>
      </c>
    </row>
    <row r="44" s="52" customFormat="1" ht="36" customHeight="1" spans="1:15">
      <c r="A44" s="57">
        <v>37</v>
      </c>
      <c r="B44" s="14" t="s">
        <v>96</v>
      </c>
      <c r="C44" s="58" t="s">
        <v>66</v>
      </c>
      <c r="D44" s="14">
        <v>14</v>
      </c>
      <c r="E44" s="14" t="s">
        <v>25</v>
      </c>
      <c r="F44" s="59">
        <v>2.95</v>
      </c>
      <c r="G44" s="14">
        <v>74.92</v>
      </c>
      <c r="H44" s="14">
        <v>17.44</v>
      </c>
      <c r="I44" s="14">
        <f t="shared" si="3"/>
        <v>57.48</v>
      </c>
      <c r="J44" s="66">
        <v>8036.7</v>
      </c>
      <c r="K44" s="66">
        <f t="shared" si="4"/>
        <v>6911.562</v>
      </c>
      <c r="L44" s="66">
        <v>602109.56</v>
      </c>
      <c r="M44" s="66">
        <f t="shared" si="5"/>
        <v>517814.22504</v>
      </c>
      <c r="N44" s="57" t="s">
        <v>26</v>
      </c>
      <c r="O44" s="57" t="s">
        <v>27</v>
      </c>
    </row>
    <row r="45" s="52" customFormat="1" ht="36" customHeight="1" spans="1:15">
      <c r="A45" s="57">
        <v>38</v>
      </c>
      <c r="B45" s="14" t="s">
        <v>96</v>
      </c>
      <c r="C45" s="58" t="s">
        <v>115</v>
      </c>
      <c r="D45" s="14">
        <v>15</v>
      </c>
      <c r="E45" s="14" t="s">
        <v>25</v>
      </c>
      <c r="F45" s="59">
        <v>2.95</v>
      </c>
      <c r="G45" s="14">
        <v>74.27</v>
      </c>
      <c r="H45" s="14">
        <v>17.29</v>
      </c>
      <c r="I45" s="14">
        <f t="shared" si="3"/>
        <v>56.98</v>
      </c>
      <c r="J45" s="66">
        <v>8217.3</v>
      </c>
      <c r="K45" s="66">
        <f t="shared" si="4"/>
        <v>7066.878</v>
      </c>
      <c r="L45" s="66">
        <v>610298.87</v>
      </c>
      <c r="M45" s="66">
        <f t="shared" si="5"/>
        <v>524857.02906</v>
      </c>
      <c r="N45" s="57" t="s">
        <v>26</v>
      </c>
      <c r="O45" s="57" t="s">
        <v>27</v>
      </c>
    </row>
    <row r="46" s="52" customFormat="1" ht="36" customHeight="1" spans="1:15">
      <c r="A46" s="57">
        <v>39</v>
      </c>
      <c r="B46" s="14" t="s">
        <v>96</v>
      </c>
      <c r="C46" s="58" t="s">
        <v>116</v>
      </c>
      <c r="D46" s="14">
        <v>15</v>
      </c>
      <c r="E46" s="14" t="s">
        <v>25</v>
      </c>
      <c r="F46" s="59">
        <v>2.95</v>
      </c>
      <c r="G46" s="14">
        <v>74.92</v>
      </c>
      <c r="H46" s="14">
        <v>17.44</v>
      </c>
      <c r="I46" s="14">
        <f t="shared" si="3"/>
        <v>57.48</v>
      </c>
      <c r="J46" s="66">
        <v>8307.6</v>
      </c>
      <c r="K46" s="66">
        <f t="shared" si="4"/>
        <v>7144.536</v>
      </c>
      <c r="L46" s="66">
        <v>622405.39</v>
      </c>
      <c r="M46" s="66">
        <f t="shared" si="5"/>
        <v>535268.63712</v>
      </c>
      <c r="N46" s="57" t="s">
        <v>26</v>
      </c>
      <c r="O46" s="57" t="s">
        <v>27</v>
      </c>
    </row>
    <row r="47" s="52" customFormat="1" ht="36" customHeight="1" spans="1:15">
      <c r="A47" s="57">
        <v>40</v>
      </c>
      <c r="B47" s="14" t="s">
        <v>96</v>
      </c>
      <c r="C47" s="58" t="s">
        <v>117</v>
      </c>
      <c r="D47" s="14">
        <v>15</v>
      </c>
      <c r="E47" s="14" t="s">
        <v>25</v>
      </c>
      <c r="F47" s="59">
        <v>2.95</v>
      </c>
      <c r="G47" s="14">
        <v>74.92</v>
      </c>
      <c r="H47" s="14">
        <v>17.44</v>
      </c>
      <c r="I47" s="14">
        <f t="shared" si="3"/>
        <v>57.48</v>
      </c>
      <c r="J47" s="66">
        <v>8127</v>
      </c>
      <c r="K47" s="66">
        <f t="shared" si="4"/>
        <v>6989.22</v>
      </c>
      <c r="L47" s="66">
        <v>608874.84</v>
      </c>
      <c r="M47" s="66">
        <f t="shared" si="5"/>
        <v>523632.3624</v>
      </c>
      <c r="N47" s="57" t="s">
        <v>26</v>
      </c>
      <c r="O47" s="57" t="s">
        <v>27</v>
      </c>
    </row>
    <row r="48" s="52" customFormat="1" ht="36" customHeight="1" spans="1:15">
      <c r="A48" s="57">
        <v>41</v>
      </c>
      <c r="B48" s="14" t="s">
        <v>96</v>
      </c>
      <c r="C48" s="58" t="s">
        <v>118</v>
      </c>
      <c r="D48" s="14">
        <v>16</v>
      </c>
      <c r="E48" s="14" t="s">
        <v>25</v>
      </c>
      <c r="F48" s="59">
        <v>2.95</v>
      </c>
      <c r="G48" s="14">
        <v>74.27</v>
      </c>
      <c r="H48" s="14">
        <v>17.29</v>
      </c>
      <c r="I48" s="14">
        <f t="shared" si="3"/>
        <v>56.98</v>
      </c>
      <c r="J48" s="66">
        <v>8307.6</v>
      </c>
      <c r="K48" s="66">
        <f t="shared" si="4"/>
        <v>7144.536</v>
      </c>
      <c r="L48" s="66">
        <v>617005.45</v>
      </c>
      <c r="M48" s="66">
        <f t="shared" si="5"/>
        <v>530624.68872</v>
      </c>
      <c r="N48" s="57" t="s">
        <v>26</v>
      </c>
      <c r="O48" s="57" t="s">
        <v>27</v>
      </c>
    </row>
    <row r="49" s="52" customFormat="1" ht="36" customHeight="1" spans="1:15">
      <c r="A49" s="57">
        <v>42</v>
      </c>
      <c r="B49" s="14" t="s">
        <v>96</v>
      </c>
      <c r="C49" s="58" t="s">
        <v>119</v>
      </c>
      <c r="D49" s="14">
        <v>16</v>
      </c>
      <c r="E49" s="14" t="s">
        <v>25</v>
      </c>
      <c r="F49" s="59">
        <v>2.95</v>
      </c>
      <c r="G49" s="14">
        <v>74.92</v>
      </c>
      <c r="H49" s="14">
        <v>17.44</v>
      </c>
      <c r="I49" s="14">
        <f t="shared" si="3"/>
        <v>57.48</v>
      </c>
      <c r="J49" s="66">
        <v>8127</v>
      </c>
      <c r="K49" s="66">
        <f t="shared" si="4"/>
        <v>6989.22</v>
      </c>
      <c r="L49" s="66">
        <v>608874.84</v>
      </c>
      <c r="M49" s="66">
        <f t="shared" si="5"/>
        <v>523632.3624</v>
      </c>
      <c r="N49" s="57" t="s">
        <v>26</v>
      </c>
      <c r="O49" s="57" t="s">
        <v>27</v>
      </c>
    </row>
    <row r="50" s="52" customFormat="1" ht="36" customHeight="1" spans="1:15">
      <c r="A50" s="57">
        <v>43</v>
      </c>
      <c r="B50" s="14" t="s">
        <v>96</v>
      </c>
      <c r="C50" s="58" t="s">
        <v>120</v>
      </c>
      <c r="D50" s="14">
        <v>17</v>
      </c>
      <c r="E50" s="14" t="s">
        <v>25</v>
      </c>
      <c r="F50" s="59">
        <v>2.95</v>
      </c>
      <c r="G50" s="14">
        <v>74.27</v>
      </c>
      <c r="H50" s="14">
        <v>17.29</v>
      </c>
      <c r="I50" s="14">
        <f t="shared" si="3"/>
        <v>56.98</v>
      </c>
      <c r="J50" s="66">
        <v>8307.6</v>
      </c>
      <c r="K50" s="66">
        <f t="shared" si="4"/>
        <v>7144.536</v>
      </c>
      <c r="L50" s="66">
        <v>617005.45</v>
      </c>
      <c r="M50" s="66">
        <f t="shared" si="5"/>
        <v>530624.68872</v>
      </c>
      <c r="N50" s="57" t="s">
        <v>26</v>
      </c>
      <c r="O50" s="57" t="s">
        <v>27</v>
      </c>
    </row>
    <row r="51" s="52" customFormat="1" ht="36" customHeight="1" spans="1:15">
      <c r="A51" s="57">
        <v>44</v>
      </c>
      <c r="B51" s="14" t="s">
        <v>96</v>
      </c>
      <c r="C51" s="58" t="s">
        <v>121</v>
      </c>
      <c r="D51" s="14">
        <v>17</v>
      </c>
      <c r="E51" s="14" t="s">
        <v>25</v>
      </c>
      <c r="F51" s="59">
        <v>2.95</v>
      </c>
      <c r="G51" s="14">
        <v>74.92</v>
      </c>
      <c r="H51" s="14">
        <v>17.44</v>
      </c>
      <c r="I51" s="14">
        <f t="shared" si="3"/>
        <v>57.48</v>
      </c>
      <c r="J51" s="66">
        <v>8127</v>
      </c>
      <c r="K51" s="66">
        <f t="shared" si="4"/>
        <v>6989.22</v>
      </c>
      <c r="L51" s="66">
        <v>608874.84</v>
      </c>
      <c r="M51" s="66">
        <f t="shared" si="5"/>
        <v>523632.3624</v>
      </c>
      <c r="N51" s="57" t="s">
        <v>26</v>
      </c>
      <c r="O51" s="57" t="s">
        <v>27</v>
      </c>
    </row>
    <row r="52" s="52" customFormat="1" ht="36" customHeight="1" spans="1:15">
      <c r="A52" s="57">
        <v>45</v>
      </c>
      <c r="B52" s="14" t="s">
        <v>96</v>
      </c>
      <c r="C52" s="58" t="s">
        <v>122</v>
      </c>
      <c r="D52" s="14">
        <v>18</v>
      </c>
      <c r="E52" s="14" t="s">
        <v>25</v>
      </c>
      <c r="F52" s="59">
        <v>2.95</v>
      </c>
      <c r="G52" s="14">
        <v>74.27</v>
      </c>
      <c r="H52" s="14">
        <v>17.29</v>
      </c>
      <c r="I52" s="14">
        <f t="shared" si="3"/>
        <v>56.98</v>
      </c>
      <c r="J52" s="66">
        <v>8307.6</v>
      </c>
      <c r="K52" s="66">
        <f t="shared" si="4"/>
        <v>7144.536</v>
      </c>
      <c r="L52" s="66">
        <v>617005.45</v>
      </c>
      <c r="M52" s="66">
        <f t="shared" si="5"/>
        <v>530624.68872</v>
      </c>
      <c r="N52" s="57" t="s">
        <v>26</v>
      </c>
      <c r="O52" s="57" t="s">
        <v>27</v>
      </c>
    </row>
    <row r="53" s="52" customFormat="1" ht="36" customHeight="1" spans="1:15">
      <c r="A53" s="57">
        <v>46</v>
      </c>
      <c r="B53" s="14" t="s">
        <v>96</v>
      </c>
      <c r="C53" s="58" t="s">
        <v>67</v>
      </c>
      <c r="D53" s="14">
        <v>18</v>
      </c>
      <c r="E53" s="14" t="s">
        <v>25</v>
      </c>
      <c r="F53" s="59">
        <v>2.95</v>
      </c>
      <c r="G53" s="14">
        <v>74.92</v>
      </c>
      <c r="H53" s="14">
        <v>17.44</v>
      </c>
      <c r="I53" s="14">
        <f t="shared" si="3"/>
        <v>57.48</v>
      </c>
      <c r="J53" s="66">
        <v>8217.3</v>
      </c>
      <c r="K53" s="66">
        <f t="shared" si="4"/>
        <v>7066.878</v>
      </c>
      <c r="L53" s="66">
        <v>615640.12</v>
      </c>
      <c r="M53" s="66">
        <f t="shared" si="5"/>
        <v>529450.49976</v>
      </c>
      <c r="N53" s="57" t="s">
        <v>26</v>
      </c>
      <c r="O53" s="57" t="s">
        <v>27</v>
      </c>
    </row>
    <row r="54" s="52" customFormat="1" ht="36" customHeight="1" spans="1:15">
      <c r="A54" s="57">
        <v>47</v>
      </c>
      <c r="B54" s="14" t="s">
        <v>96</v>
      </c>
      <c r="C54" s="58" t="s">
        <v>123</v>
      </c>
      <c r="D54" s="14">
        <v>19</v>
      </c>
      <c r="E54" s="14" t="s">
        <v>25</v>
      </c>
      <c r="F54" s="59">
        <v>2.95</v>
      </c>
      <c r="G54" s="14">
        <v>74.27</v>
      </c>
      <c r="H54" s="14">
        <v>17.29</v>
      </c>
      <c r="I54" s="14">
        <f t="shared" si="3"/>
        <v>56.98</v>
      </c>
      <c r="J54" s="66">
        <v>8397.9</v>
      </c>
      <c r="K54" s="66">
        <f t="shared" si="4"/>
        <v>7222.194</v>
      </c>
      <c r="L54" s="66">
        <v>623712.03</v>
      </c>
      <c r="M54" s="66">
        <f t="shared" si="5"/>
        <v>536392.34838</v>
      </c>
      <c r="N54" s="57" t="s">
        <v>26</v>
      </c>
      <c r="O54" s="57" t="s">
        <v>27</v>
      </c>
    </row>
    <row r="55" s="52" customFormat="1" ht="36" customHeight="1" spans="1:15">
      <c r="A55" s="57">
        <v>48</v>
      </c>
      <c r="B55" s="14" t="s">
        <v>96</v>
      </c>
      <c r="C55" s="58" t="s">
        <v>124</v>
      </c>
      <c r="D55" s="14">
        <v>19</v>
      </c>
      <c r="E55" s="14" t="s">
        <v>25</v>
      </c>
      <c r="F55" s="59">
        <v>2.95</v>
      </c>
      <c r="G55" s="14">
        <v>74.92</v>
      </c>
      <c r="H55" s="14">
        <v>17.44</v>
      </c>
      <c r="I55" s="14">
        <f t="shared" si="3"/>
        <v>57.48</v>
      </c>
      <c r="J55" s="66">
        <v>8217.3</v>
      </c>
      <c r="K55" s="66">
        <f t="shared" si="4"/>
        <v>7066.878</v>
      </c>
      <c r="L55" s="66">
        <v>615640.12</v>
      </c>
      <c r="M55" s="66">
        <f t="shared" si="5"/>
        <v>529450.49976</v>
      </c>
      <c r="N55" s="57" t="s">
        <v>26</v>
      </c>
      <c r="O55" s="57" t="s">
        <v>27</v>
      </c>
    </row>
    <row r="56" s="52" customFormat="1" ht="36" customHeight="1" spans="1:15">
      <c r="A56" s="57">
        <v>49</v>
      </c>
      <c r="B56" s="14" t="s">
        <v>96</v>
      </c>
      <c r="C56" s="58" t="s">
        <v>68</v>
      </c>
      <c r="D56" s="14">
        <v>20</v>
      </c>
      <c r="E56" s="14" t="s">
        <v>25</v>
      </c>
      <c r="F56" s="59">
        <v>2.95</v>
      </c>
      <c r="G56" s="14">
        <v>74.92</v>
      </c>
      <c r="H56" s="14">
        <v>17.44</v>
      </c>
      <c r="I56" s="14">
        <f t="shared" si="3"/>
        <v>57.48</v>
      </c>
      <c r="J56" s="66">
        <v>8217.3</v>
      </c>
      <c r="K56" s="66">
        <f t="shared" si="4"/>
        <v>7066.878</v>
      </c>
      <c r="L56" s="66">
        <v>615640.12</v>
      </c>
      <c r="M56" s="66">
        <f t="shared" si="5"/>
        <v>529450.49976</v>
      </c>
      <c r="N56" s="57" t="s">
        <v>26</v>
      </c>
      <c r="O56" s="57" t="s">
        <v>27</v>
      </c>
    </row>
    <row r="57" s="52" customFormat="1" ht="36" customHeight="1" spans="1:15">
      <c r="A57" s="57">
        <v>50</v>
      </c>
      <c r="B57" s="14" t="s">
        <v>96</v>
      </c>
      <c r="C57" s="58" t="s">
        <v>125</v>
      </c>
      <c r="D57" s="14">
        <v>21</v>
      </c>
      <c r="E57" s="14" t="s">
        <v>25</v>
      </c>
      <c r="F57" s="59">
        <v>2.95</v>
      </c>
      <c r="G57" s="14">
        <v>74.92</v>
      </c>
      <c r="H57" s="14">
        <v>17.44</v>
      </c>
      <c r="I57" s="14">
        <f t="shared" si="3"/>
        <v>57.48</v>
      </c>
      <c r="J57" s="66">
        <v>8307.6</v>
      </c>
      <c r="K57" s="66">
        <f t="shared" si="4"/>
        <v>7144.536</v>
      </c>
      <c r="L57" s="66">
        <v>622405.39</v>
      </c>
      <c r="M57" s="66">
        <f t="shared" si="5"/>
        <v>535268.63712</v>
      </c>
      <c r="N57" s="57" t="s">
        <v>26</v>
      </c>
      <c r="O57" s="57" t="s">
        <v>27</v>
      </c>
    </row>
    <row r="58" s="52" customFormat="1" ht="36" customHeight="1" spans="1:15">
      <c r="A58" s="57">
        <v>51</v>
      </c>
      <c r="B58" s="14" t="s">
        <v>96</v>
      </c>
      <c r="C58" s="58" t="s">
        <v>126</v>
      </c>
      <c r="D58" s="14">
        <v>22</v>
      </c>
      <c r="E58" s="14" t="s">
        <v>25</v>
      </c>
      <c r="F58" s="59">
        <v>2.95</v>
      </c>
      <c r="G58" s="14">
        <v>74.92</v>
      </c>
      <c r="H58" s="14">
        <v>17.44</v>
      </c>
      <c r="I58" s="14">
        <f t="shared" si="3"/>
        <v>57.48</v>
      </c>
      <c r="J58" s="66">
        <v>8307.6</v>
      </c>
      <c r="K58" s="66">
        <f t="shared" si="4"/>
        <v>7144.536</v>
      </c>
      <c r="L58" s="66">
        <v>622405.39</v>
      </c>
      <c r="M58" s="66">
        <f t="shared" si="5"/>
        <v>535268.63712</v>
      </c>
      <c r="N58" s="57" t="s">
        <v>26</v>
      </c>
      <c r="O58" s="57" t="s">
        <v>27</v>
      </c>
    </row>
    <row r="59" s="52" customFormat="1" ht="36" customHeight="1" spans="1:15">
      <c r="A59" s="57">
        <v>52</v>
      </c>
      <c r="B59" s="14" t="s">
        <v>96</v>
      </c>
      <c r="C59" s="58" t="s">
        <v>69</v>
      </c>
      <c r="D59" s="14">
        <v>23</v>
      </c>
      <c r="E59" s="14" t="s">
        <v>25</v>
      </c>
      <c r="F59" s="59">
        <v>2.95</v>
      </c>
      <c r="G59" s="14">
        <v>74.92</v>
      </c>
      <c r="H59" s="14">
        <v>17.44</v>
      </c>
      <c r="I59" s="14">
        <f t="shared" si="3"/>
        <v>57.48</v>
      </c>
      <c r="J59" s="66">
        <v>8397.9</v>
      </c>
      <c r="K59" s="66">
        <f t="shared" si="4"/>
        <v>7222.194</v>
      </c>
      <c r="L59" s="66">
        <v>629170.67</v>
      </c>
      <c r="M59" s="66">
        <f t="shared" si="5"/>
        <v>541086.77448</v>
      </c>
      <c r="N59" s="57" t="s">
        <v>26</v>
      </c>
      <c r="O59" s="57" t="s">
        <v>27</v>
      </c>
    </row>
    <row r="60" s="53" customFormat="1" ht="36" customHeight="1" spans="1:15">
      <c r="A60" s="69" t="s">
        <v>29</v>
      </c>
      <c r="B60" s="70"/>
      <c r="C60" s="70"/>
      <c r="D60" s="70"/>
      <c r="E60" s="70"/>
      <c r="F60" s="71"/>
      <c r="G60" s="72">
        <f>SUM(G8:G59)</f>
        <v>3863.93</v>
      </c>
      <c r="H60" s="72">
        <f>SUM(H8:H59)</f>
        <v>899.480000000001</v>
      </c>
      <c r="I60" s="72">
        <f>SUM(I8:I59)</f>
        <v>2964.45</v>
      </c>
      <c r="J60" s="79">
        <f>AVERAGE(J8:J59)</f>
        <v>8062.09307692308</v>
      </c>
      <c r="K60" s="79">
        <f>AVERAGE(K8:K59)</f>
        <v>6933.40004615385</v>
      </c>
      <c r="L60" s="79">
        <f>SUM(L8:L59)</f>
        <v>31157658.17</v>
      </c>
      <c r="M60" s="79">
        <f>SUM(M8:M59)</f>
        <v>26795586.239308</v>
      </c>
      <c r="N60" s="57"/>
      <c r="O60" s="57"/>
    </row>
    <row r="61" s="51" customFormat="1" ht="51" customHeight="1" spans="1:15">
      <c r="A61" s="73" t="s">
        <v>127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81"/>
    </row>
    <row r="62" s="51" customFormat="1" ht="48" customHeight="1" spans="1:15">
      <c r="A62" s="75" t="s">
        <v>31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</row>
    <row r="63" s="51" customFormat="1" ht="33" customHeight="1" spans="1:15">
      <c r="A63" s="75" t="s">
        <v>32</v>
      </c>
      <c r="B63" s="75"/>
      <c r="C63" s="75"/>
      <c r="D63" s="75"/>
      <c r="E63" s="75"/>
      <c r="F63" s="75"/>
      <c r="G63" s="75"/>
      <c r="H63" s="75"/>
      <c r="I63" s="75"/>
      <c r="J63" s="75"/>
      <c r="K63" s="65"/>
      <c r="L63" s="65"/>
      <c r="M63" s="82"/>
      <c r="N63" s="75"/>
      <c r="O63" s="23"/>
    </row>
    <row r="64" s="50" customFormat="1" ht="18.75" spans="1:15">
      <c r="A64" s="76"/>
      <c r="B64" s="76"/>
      <c r="C64" s="76"/>
      <c r="D64" s="76"/>
      <c r="E64" s="76"/>
      <c r="F64" s="76"/>
      <c r="G64" s="76"/>
      <c r="H64" s="76"/>
      <c r="I64" s="83"/>
      <c r="J64" s="76"/>
      <c r="K64" s="84"/>
      <c r="L64" s="84"/>
      <c r="M64" s="85"/>
      <c r="N64" s="76"/>
      <c r="O64" s="78"/>
    </row>
    <row r="65" s="50" customFormat="1" ht="18.75" spans="1:15">
      <c r="A65" s="77" t="s">
        <v>33</v>
      </c>
      <c r="B65" s="77"/>
      <c r="C65" s="78"/>
      <c r="D65" s="78"/>
      <c r="E65" s="78"/>
      <c r="F65" s="78"/>
      <c r="G65" s="78"/>
      <c r="H65" s="78"/>
      <c r="I65" s="78"/>
      <c r="J65" s="78"/>
      <c r="K65" s="87"/>
      <c r="L65" s="87"/>
      <c r="M65" s="88"/>
      <c r="N65" s="78"/>
      <c r="O65" s="78"/>
    </row>
    <row r="66" s="50" customFormat="1" ht="18.75" spans="1:1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89"/>
      <c r="L66" s="89"/>
      <c r="M66" s="88"/>
      <c r="N66" s="78"/>
      <c r="O66" s="78"/>
    </row>
    <row r="67" s="50" customFormat="1" ht="18.75" spans="1:15">
      <c r="A67" s="77" t="s">
        <v>34</v>
      </c>
      <c r="B67" s="77"/>
      <c r="C67" s="77"/>
      <c r="D67" s="77"/>
      <c r="E67" s="77"/>
      <c r="F67" s="77"/>
      <c r="G67" s="78"/>
      <c r="H67" s="78"/>
      <c r="I67" s="78"/>
      <c r="J67" s="78"/>
      <c r="K67" s="87"/>
      <c r="L67" s="87"/>
      <c r="M67" s="88"/>
      <c r="N67" s="78"/>
      <c r="O67" s="78"/>
    </row>
  </sheetData>
  <autoFilter ref="A7:O61">
    <extLst/>
  </autoFilter>
  <mergeCells count="11">
    <mergeCell ref="B2:O2"/>
    <mergeCell ref="K4:O4"/>
    <mergeCell ref="K5:O5"/>
    <mergeCell ref="A6:G6"/>
    <mergeCell ref="K6:O6"/>
    <mergeCell ref="A60:F60"/>
    <mergeCell ref="A61:O61"/>
    <mergeCell ref="A62:O62"/>
    <mergeCell ref="A63:N63"/>
    <mergeCell ref="A65:B65"/>
    <mergeCell ref="A67:F67"/>
  </mergeCells>
  <printOptions horizontalCentered="1"/>
  <pageMargins left="0" right="0" top="0.550694444444444" bottom="0.432638888888889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4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2"/>
  <sheetViews>
    <sheetView workbookViewId="0">
      <pane ySplit="7" topLeftCell="A78" activePane="bottomLeft" state="frozen"/>
      <selection/>
      <selection pane="bottomLeft" activeCell="L1" sqref="L$1:M$1048576"/>
    </sheetView>
  </sheetViews>
  <sheetFormatPr defaultColWidth="8.75" defaultRowHeight="14.25"/>
  <cols>
    <col min="1" max="1" width="6.125" style="3" customWidth="1"/>
    <col min="2" max="2" width="11" style="3" customWidth="1"/>
    <col min="3" max="3" width="13.25" style="3" customWidth="1"/>
    <col min="4" max="4" width="7.125" style="3" customWidth="1"/>
    <col min="5" max="5" width="9.625" style="3" customWidth="1"/>
    <col min="6" max="6" width="6.75" style="3" customWidth="1"/>
    <col min="7" max="7" width="10.5" style="3" customWidth="1"/>
    <col min="8" max="8" width="13.25" style="3" customWidth="1"/>
    <col min="9" max="9" width="13" style="3" customWidth="1"/>
    <col min="10" max="10" width="18" style="3" customWidth="1"/>
    <col min="11" max="11" width="13.625" style="4" customWidth="1"/>
    <col min="12" max="12" width="16.75" style="4" customWidth="1"/>
    <col min="13" max="13" width="16.75" style="5" customWidth="1"/>
    <col min="14" max="14" width="11.75" style="3" customWidth="1"/>
    <col min="15" max="15" width="8.75" style="3"/>
  </cols>
  <sheetData>
    <row r="1" s="50" customFormat="1" spans="1:15">
      <c r="A1" s="54"/>
      <c r="B1" s="54"/>
      <c r="C1" s="54"/>
      <c r="D1" s="54"/>
      <c r="E1" s="54"/>
      <c r="F1" s="54"/>
      <c r="G1" s="54"/>
      <c r="H1" s="54"/>
      <c r="I1" s="54"/>
      <c r="J1" s="54"/>
      <c r="K1" s="60"/>
      <c r="L1" s="60"/>
      <c r="M1" s="61"/>
      <c r="N1" s="54"/>
      <c r="O1" s="54"/>
    </row>
    <row r="2" s="50" customFormat="1" ht="25" customHeight="1" spans="1:15">
      <c r="A2" s="54"/>
      <c r="B2" s="6" t="s">
        <v>0</v>
      </c>
      <c r="C2" s="6"/>
      <c r="D2" s="6"/>
      <c r="E2" s="6"/>
      <c r="F2" s="6"/>
      <c r="G2" s="6"/>
      <c r="H2" s="6"/>
      <c r="I2" s="6"/>
      <c r="J2" s="6"/>
      <c r="K2" s="18"/>
      <c r="L2" s="18"/>
      <c r="M2" s="19"/>
      <c r="N2" s="6"/>
      <c r="O2" s="6"/>
    </row>
    <row r="3" s="50" customFormat="1" spans="1:15">
      <c r="A3" s="54"/>
      <c r="B3" s="54"/>
      <c r="C3" s="54"/>
      <c r="D3" s="54"/>
      <c r="E3" s="54"/>
      <c r="F3" s="54"/>
      <c r="G3" s="54"/>
      <c r="H3" s="54"/>
      <c r="I3" s="54"/>
      <c r="J3" s="54"/>
      <c r="K3" s="60"/>
      <c r="L3" s="60"/>
      <c r="M3" s="61"/>
      <c r="N3" s="54"/>
      <c r="O3" s="54"/>
    </row>
    <row r="4" s="51" customFormat="1" ht="22" customHeight="1" spans="1:16">
      <c r="A4" s="55" t="s">
        <v>1</v>
      </c>
      <c r="B4" s="55"/>
      <c r="C4" s="55"/>
      <c r="D4" s="55"/>
      <c r="E4" s="55"/>
      <c r="F4" s="55"/>
      <c r="G4" s="55"/>
      <c r="H4" s="55"/>
      <c r="I4" s="23"/>
      <c r="J4" s="11" t="s">
        <v>2</v>
      </c>
      <c r="K4" s="62" t="s">
        <v>3</v>
      </c>
      <c r="L4" s="62"/>
      <c r="M4" s="63"/>
      <c r="N4" s="11"/>
      <c r="O4" s="11"/>
      <c r="P4" s="64"/>
    </row>
    <row r="5" s="51" customFormat="1" ht="22" customHeight="1" spans="1:16">
      <c r="A5" s="23"/>
      <c r="B5" s="11"/>
      <c r="C5" s="11"/>
      <c r="D5" s="11"/>
      <c r="E5" s="11"/>
      <c r="F5" s="11"/>
      <c r="G5" s="11"/>
      <c r="H5" s="23"/>
      <c r="I5" s="23"/>
      <c r="J5" s="23" t="s">
        <v>4</v>
      </c>
      <c r="K5" s="65" t="s">
        <v>5</v>
      </c>
      <c r="L5" s="65"/>
      <c r="M5" s="65"/>
      <c r="N5" s="65"/>
      <c r="O5" s="65"/>
      <c r="P5" s="64"/>
    </row>
    <row r="6" s="51" customFormat="1" ht="22" customHeight="1" spans="1:16">
      <c r="A6" s="10" t="s">
        <v>6</v>
      </c>
      <c r="B6" s="10"/>
      <c r="C6" s="10"/>
      <c r="D6" s="10"/>
      <c r="E6" s="10"/>
      <c r="F6" s="10"/>
      <c r="G6" s="10"/>
      <c r="H6" s="11"/>
      <c r="I6" s="23"/>
      <c r="J6" s="11" t="s">
        <v>7</v>
      </c>
      <c r="K6" s="24">
        <v>46035</v>
      </c>
      <c r="L6" s="24"/>
      <c r="M6" s="25"/>
      <c r="N6" s="24"/>
      <c r="O6" s="24"/>
      <c r="P6" s="64"/>
    </row>
    <row r="7" s="52" customFormat="1" ht="58" customHeight="1" spans="1:16">
      <c r="A7" s="56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66" t="s">
        <v>18</v>
      </c>
      <c r="L7" s="67" t="s">
        <v>19</v>
      </c>
      <c r="M7" s="14" t="s">
        <v>20</v>
      </c>
      <c r="N7" s="14" t="s">
        <v>21</v>
      </c>
      <c r="O7" s="14" t="s">
        <v>22</v>
      </c>
      <c r="P7" s="68"/>
    </row>
    <row r="8" s="52" customFormat="1" ht="30" customHeight="1" spans="1:16">
      <c r="A8" s="57">
        <v>1</v>
      </c>
      <c r="B8" s="14" t="s">
        <v>128</v>
      </c>
      <c r="C8" s="58" t="s">
        <v>56</v>
      </c>
      <c r="D8" s="14">
        <v>1</v>
      </c>
      <c r="E8" s="14" t="s">
        <v>98</v>
      </c>
      <c r="F8" s="59">
        <v>2.95</v>
      </c>
      <c r="G8" s="14">
        <v>55.91</v>
      </c>
      <c r="H8" s="14">
        <v>13.17</v>
      </c>
      <c r="I8" s="14">
        <f>G8-H8</f>
        <v>42.74</v>
      </c>
      <c r="J8" s="66">
        <v>7654</v>
      </c>
      <c r="K8" s="66">
        <f>J8*0.86</f>
        <v>6582.44</v>
      </c>
      <c r="L8" s="66">
        <v>427935.14</v>
      </c>
      <c r="M8" s="66">
        <f>K8*G8</f>
        <v>368024.2204</v>
      </c>
      <c r="N8" s="57" t="s">
        <v>26</v>
      </c>
      <c r="O8" s="57" t="s">
        <v>27</v>
      </c>
      <c r="P8" s="68"/>
    </row>
    <row r="9" s="52" customFormat="1" ht="30" customHeight="1" spans="1:16">
      <c r="A9" s="57">
        <v>2</v>
      </c>
      <c r="B9" s="14" t="s">
        <v>128</v>
      </c>
      <c r="C9" s="58" t="s">
        <v>129</v>
      </c>
      <c r="D9" s="14">
        <v>1</v>
      </c>
      <c r="E9" s="14" t="s">
        <v>98</v>
      </c>
      <c r="F9" s="59">
        <v>2.95</v>
      </c>
      <c r="G9" s="14">
        <v>39.31</v>
      </c>
      <c r="H9" s="14">
        <v>9.26</v>
      </c>
      <c r="I9" s="14">
        <f t="shared" ref="I9:I40" si="0">G9-H9</f>
        <v>30.05</v>
      </c>
      <c r="J9" s="66">
        <v>7705.6</v>
      </c>
      <c r="K9" s="66">
        <f t="shared" ref="K9:K40" si="1">J9*0.86</f>
        <v>6626.816</v>
      </c>
      <c r="L9" s="66">
        <v>302907.14</v>
      </c>
      <c r="M9" s="66">
        <f t="shared" ref="M9:M40" si="2">K9*G9</f>
        <v>260500.13696</v>
      </c>
      <c r="N9" s="57" t="s">
        <v>26</v>
      </c>
      <c r="O9" s="57" t="s">
        <v>27</v>
      </c>
      <c r="P9" s="68"/>
    </row>
    <row r="10" s="52" customFormat="1" ht="30" customHeight="1" spans="1:16">
      <c r="A10" s="57">
        <v>3</v>
      </c>
      <c r="B10" s="14" t="s">
        <v>128</v>
      </c>
      <c r="C10" s="58" t="s">
        <v>38</v>
      </c>
      <c r="D10" s="14">
        <v>1</v>
      </c>
      <c r="E10" s="14" t="s">
        <v>25</v>
      </c>
      <c r="F10" s="59">
        <v>2.95</v>
      </c>
      <c r="G10" s="14">
        <v>77.74</v>
      </c>
      <c r="H10" s="14">
        <v>18.31</v>
      </c>
      <c r="I10" s="14">
        <f t="shared" si="0"/>
        <v>59.43</v>
      </c>
      <c r="J10" s="66">
        <v>7621.32</v>
      </c>
      <c r="K10" s="66">
        <f t="shared" si="1"/>
        <v>6554.3352</v>
      </c>
      <c r="L10" s="66">
        <v>592481.42</v>
      </c>
      <c r="M10" s="66">
        <f t="shared" si="2"/>
        <v>509534.018448</v>
      </c>
      <c r="N10" s="57" t="s">
        <v>26</v>
      </c>
      <c r="O10" s="57" t="s">
        <v>27</v>
      </c>
      <c r="P10" s="68"/>
    </row>
    <row r="11" s="52" customFormat="1" ht="30" customHeight="1" spans="1:16">
      <c r="A11" s="57">
        <v>4</v>
      </c>
      <c r="B11" s="14" t="s">
        <v>128</v>
      </c>
      <c r="C11" s="58" t="s">
        <v>57</v>
      </c>
      <c r="D11" s="14">
        <v>2</v>
      </c>
      <c r="E11" s="14" t="s">
        <v>98</v>
      </c>
      <c r="F11" s="59">
        <v>2.95</v>
      </c>
      <c r="G11" s="14">
        <v>55.91</v>
      </c>
      <c r="H11" s="14">
        <v>13.17</v>
      </c>
      <c r="I11" s="14">
        <f t="shared" si="0"/>
        <v>42.74</v>
      </c>
      <c r="J11" s="66">
        <v>7681.52</v>
      </c>
      <c r="K11" s="66">
        <f t="shared" si="1"/>
        <v>6606.1072</v>
      </c>
      <c r="L11" s="66">
        <v>429473.78</v>
      </c>
      <c r="M11" s="66">
        <f t="shared" si="2"/>
        <v>369347.453552</v>
      </c>
      <c r="N11" s="57" t="s">
        <v>26</v>
      </c>
      <c r="O11" s="57" t="s">
        <v>27</v>
      </c>
      <c r="P11" s="68"/>
    </row>
    <row r="12" s="52" customFormat="1" ht="30" customHeight="1" spans="1:16">
      <c r="A12" s="57">
        <v>5</v>
      </c>
      <c r="B12" s="14" t="s">
        <v>128</v>
      </c>
      <c r="C12" s="58" t="s">
        <v>39</v>
      </c>
      <c r="D12" s="14">
        <v>2</v>
      </c>
      <c r="E12" s="14" t="s">
        <v>25</v>
      </c>
      <c r="F12" s="59">
        <v>2.95</v>
      </c>
      <c r="G12" s="14">
        <v>77.74</v>
      </c>
      <c r="H12" s="14">
        <v>18.31</v>
      </c>
      <c r="I12" s="14">
        <f t="shared" si="0"/>
        <v>59.43</v>
      </c>
      <c r="J12" s="66">
        <v>7650.22</v>
      </c>
      <c r="K12" s="66">
        <f t="shared" si="1"/>
        <v>6579.1892</v>
      </c>
      <c r="L12" s="66">
        <v>594727.79</v>
      </c>
      <c r="M12" s="66">
        <f t="shared" si="2"/>
        <v>511466.168408</v>
      </c>
      <c r="N12" s="57" t="s">
        <v>26</v>
      </c>
      <c r="O12" s="57" t="s">
        <v>27</v>
      </c>
      <c r="P12" s="68"/>
    </row>
    <row r="13" s="52" customFormat="1" ht="30" customHeight="1" spans="1:16">
      <c r="A13" s="57">
        <v>6</v>
      </c>
      <c r="B13" s="14" t="s">
        <v>128</v>
      </c>
      <c r="C13" s="58" t="s">
        <v>76</v>
      </c>
      <c r="D13" s="14">
        <v>3</v>
      </c>
      <c r="E13" s="14" t="s">
        <v>25</v>
      </c>
      <c r="F13" s="59">
        <v>2.95</v>
      </c>
      <c r="G13" s="14">
        <v>77.74</v>
      </c>
      <c r="H13" s="14">
        <v>18.31</v>
      </c>
      <c r="I13" s="14">
        <f t="shared" si="0"/>
        <v>59.43</v>
      </c>
      <c r="J13" s="66">
        <v>7874.16</v>
      </c>
      <c r="K13" s="66">
        <f t="shared" si="1"/>
        <v>6771.7776</v>
      </c>
      <c r="L13" s="66">
        <v>612137.2</v>
      </c>
      <c r="M13" s="66">
        <f t="shared" si="2"/>
        <v>526437.990624</v>
      </c>
      <c r="N13" s="57" t="s">
        <v>26</v>
      </c>
      <c r="O13" s="57" t="s">
        <v>27</v>
      </c>
      <c r="P13" s="68"/>
    </row>
    <row r="14" s="52" customFormat="1" ht="30" customHeight="1" spans="1:16">
      <c r="A14" s="57">
        <v>7</v>
      </c>
      <c r="B14" s="14" t="s">
        <v>128</v>
      </c>
      <c r="C14" s="58" t="s">
        <v>130</v>
      </c>
      <c r="D14" s="14">
        <v>3</v>
      </c>
      <c r="E14" s="14" t="s">
        <v>98</v>
      </c>
      <c r="F14" s="59">
        <v>2.95</v>
      </c>
      <c r="G14" s="14">
        <v>54.25</v>
      </c>
      <c r="H14" s="14">
        <v>12.78</v>
      </c>
      <c r="I14" s="14">
        <f t="shared" si="0"/>
        <v>41.47</v>
      </c>
      <c r="J14" s="66">
        <v>7688.4</v>
      </c>
      <c r="K14" s="66">
        <f t="shared" si="1"/>
        <v>6612.024</v>
      </c>
      <c r="L14" s="66">
        <v>417095.7</v>
      </c>
      <c r="M14" s="66">
        <f t="shared" si="2"/>
        <v>358702.302</v>
      </c>
      <c r="N14" s="57" t="s">
        <v>26</v>
      </c>
      <c r="O14" s="57" t="s">
        <v>27</v>
      </c>
      <c r="P14" s="68"/>
    </row>
    <row r="15" s="52" customFormat="1" ht="30" customHeight="1" spans="1:16">
      <c r="A15" s="57">
        <v>8</v>
      </c>
      <c r="B15" s="14" t="s">
        <v>128</v>
      </c>
      <c r="C15" s="58" t="s">
        <v>131</v>
      </c>
      <c r="D15" s="14">
        <v>3</v>
      </c>
      <c r="E15" s="14" t="s">
        <v>98</v>
      </c>
      <c r="F15" s="59">
        <v>2.95</v>
      </c>
      <c r="G15" s="14">
        <v>54.25</v>
      </c>
      <c r="H15" s="14">
        <v>12.78</v>
      </c>
      <c r="I15" s="14">
        <f t="shared" si="0"/>
        <v>41.47</v>
      </c>
      <c r="J15" s="66">
        <v>7688.4</v>
      </c>
      <c r="K15" s="66">
        <f t="shared" si="1"/>
        <v>6612.024</v>
      </c>
      <c r="L15" s="66">
        <v>417095.7</v>
      </c>
      <c r="M15" s="66">
        <f t="shared" si="2"/>
        <v>358702.302</v>
      </c>
      <c r="N15" s="57" t="s">
        <v>26</v>
      </c>
      <c r="O15" s="57" t="s">
        <v>27</v>
      </c>
      <c r="P15" s="68"/>
    </row>
    <row r="16" s="52" customFormat="1" ht="30" customHeight="1" spans="1:16">
      <c r="A16" s="57">
        <v>9</v>
      </c>
      <c r="B16" s="14" t="s">
        <v>128</v>
      </c>
      <c r="C16" s="58" t="s">
        <v>58</v>
      </c>
      <c r="D16" s="14">
        <v>3</v>
      </c>
      <c r="E16" s="14" t="s">
        <v>25</v>
      </c>
      <c r="F16" s="59">
        <v>2.95</v>
      </c>
      <c r="G16" s="14">
        <v>76.37</v>
      </c>
      <c r="H16" s="14">
        <v>17.99</v>
      </c>
      <c r="I16" s="14">
        <f t="shared" si="0"/>
        <v>58.38</v>
      </c>
      <c r="J16" s="66">
        <v>7819.98</v>
      </c>
      <c r="K16" s="66">
        <f t="shared" si="1"/>
        <v>6725.1828</v>
      </c>
      <c r="L16" s="66">
        <v>597211.87</v>
      </c>
      <c r="M16" s="66">
        <f t="shared" si="2"/>
        <v>513602.210436</v>
      </c>
      <c r="N16" s="57" t="s">
        <v>26</v>
      </c>
      <c r="O16" s="57" t="s">
        <v>27</v>
      </c>
      <c r="P16" s="68"/>
    </row>
    <row r="17" s="52" customFormat="1" ht="30" customHeight="1" spans="1:16">
      <c r="A17" s="57">
        <v>10</v>
      </c>
      <c r="B17" s="14" t="s">
        <v>128</v>
      </c>
      <c r="C17" s="58" t="s">
        <v>99</v>
      </c>
      <c r="D17" s="14">
        <v>3</v>
      </c>
      <c r="E17" s="14" t="s">
        <v>98</v>
      </c>
      <c r="F17" s="59">
        <v>2.95</v>
      </c>
      <c r="G17" s="14">
        <v>55.91</v>
      </c>
      <c r="H17" s="14">
        <v>13.17</v>
      </c>
      <c r="I17" s="14">
        <f t="shared" si="0"/>
        <v>42.74</v>
      </c>
      <c r="J17" s="66">
        <v>7709.04</v>
      </c>
      <c r="K17" s="66">
        <f t="shared" si="1"/>
        <v>6629.7744</v>
      </c>
      <c r="L17" s="66">
        <v>431012.43</v>
      </c>
      <c r="M17" s="66">
        <f t="shared" si="2"/>
        <v>370670.686704</v>
      </c>
      <c r="N17" s="57" t="s">
        <v>26</v>
      </c>
      <c r="O17" s="57" t="s">
        <v>27</v>
      </c>
      <c r="P17" s="68"/>
    </row>
    <row r="18" s="52" customFormat="1" ht="30" customHeight="1" spans="1:16">
      <c r="A18" s="57">
        <v>11</v>
      </c>
      <c r="B18" s="14" t="s">
        <v>128</v>
      </c>
      <c r="C18" s="58" t="s">
        <v>40</v>
      </c>
      <c r="D18" s="14">
        <v>3</v>
      </c>
      <c r="E18" s="14" t="s">
        <v>25</v>
      </c>
      <c r="F18" s="59">
        <v>2.95</v>
      </c>
      <c r="G18" s="14">
        <v>77.74</v>
      </c>
      <c r="H18" s="14">
        <v>18.31</v>
      </c>
      <c r="I18" s="14">
        <f t="shared" si="0"/>
        <v>59.43</v>
      </c>
      <c r="J18" s="66">
        <v>7679.11</v>
      </c>
      <c r="K18" s="66">
        <f t="shared" si="1"/>
        <v>6604.0346</v>
      </c>
      <c r="L18" s="66">
        <v>596974.17</v>
      </c>
      <c r="M18" s="66">
        <f t="shared" si="2"/>
        <v>513397.649804</v>
      </c>
      <c r="N18" s="57" t="s">
        <v>26</v>
      </c>
      <c r="O18" s="57" t="s">
        <v>27</v>
      </c>
      <c r="P18" s="68"/>
    </row>
    <row r="19" s="52" customFormat="1" ht="30" customHeight="1" spans="1:16">
      <c r="A19" s="57">
        <v>12</v>
      </c>
      <c r="B19" s="14" t="s">
        <v>128</v>
      </c>
      <c r="C19" s="58" t="s">
        <v>77</v>
      </c>
      <c r="D19" s="14">
        <v>4</v>
      </c>
      <c r="E19" s="14" t="s">
        <v>25</v>
      </c>
      <c r="F19" s="59">
        <v>2.95</v>
      </c>
      <c r="G19" s="14">
        <v>77.74</v>
      </c>
      <c r="H19" s="14">
        <v>18.31</v>
      </c>
      <c r="I19" s="14">
        <f t="shared" si="0"/>
        <v>59.43</v>
      </c>
      <c r="J19" s="66">
        <v>7903.06</v>
      </c>
      <c r="K19" s="66">
        <f t="shared" si="1"/>
        <v>6796.6316</v>
      </c>
      <c r="L19" s="66">
        <v>614383.57</v>
      </c>
      <c r="M19" s="66">
        <f t="shared" si="2"/>
        <v>528370.140584</v>
      </c>
      <c r="N19" s="57" t="s">
        <v>26</v>
      </c>
      <c r="O19" s="57" t="s">
        <v>27</v>
      </c>
      <c r="P19" s="68"/>
    </row>
    <row r="20" s="52" customFormat="1" ht="30" customHeight="1" spans="1:16">
      <c r="A20" s="57">
        <v>13</v>
      </c>
      <c r="B20" s="14" t="s">
        <v>128</v>
      </c>
      <c r="C20" s="58" t="s">
        <v>132</v>
      </c>
      <c r="D20" s="14">
        <v>4</v>
      </c>
      <c r="E20" s="14" t="s">
        <v>98</v>
      </c>
      <c r="F20" s="59">
        <v>2.95</v>
      </c>
      <c r="G20" s="14">
        <v>54.25</v>
      </c>
      <c r="H20" s="14">
        <v>12.78</v>
      </c>
      <c r="I20" s="14">
        <f t="shared" si="0"/>
        <v>41.47</v>
      </c>
      <c r="J20" s="66">
        <v>7715.92</v>
      </c>
      <c r="K20" s="66">
        <f t="shared" si="1"/>
        <v>6635.6912</v>
      </c>
      <c r="L20" s="66">
        <v>418588.66</v>
      </c>
      <c r="M20" s="66">
        <f t="shared" si="2"/>
        <v>359986.2476</v>
      </c>
      <c r="N20" s="57" t="s">
        <v>26</v>
      </c>
      <c r="O20" s="57" t="s">
        <v>27</v>
      </c>
      <c r="P20" s="68"/>
    </row>
    <row r="21" s="52" customFormat="1" ht="30" customHeight="1" spans="1:16">
      <c r="A21" s="57">
        <v>14</v>
      </c>
      <c r="B21" s="14" t="s">
        <v>128</v>
      </c>
      <c r="C21" s="58" t="s">
        <v>41</v>
      </c>
      <c r="D21" s="14">
        <v>4</v>
      </c>
      <c r="E21" s="14" t="s">
        <v>25</v>
      </c>
      <c r="F21" s="59">
        <v>2.95</v>
      </c>
      <c r="G21" s="14">
        <v>76.37</v>
      </c>
      <c r="H21" s="14">
        <v>17.99</v>
      </c>
      <c r="I21" s="14">
        <f t="shared" si="0"/>
        <v>58.38</v>
      </c>
      <c r="J21" s="66">
        <v>7848.88</v>
      </c>
      <c r="K21" s="66">
        <f t="shared" si="1"/>
        <v>6750.0368</v>
      </c>
      <c r="L21" s="66">
        <v>599418.66</v>
      </c>
      <c r="M21" s="66">
        <f t="shared" si="2"/>
        <v>515500.310416</v>
      </c>
      <c r="N21" s="57" t="s">
        <v>26</v>
      </c>
      <c r="O21" s="57" t="s">
        <v>27</v>
      </c>
      <c r="P21" s="68"/>
    </row>
    <row r="22" s="52" customFormat="1" ht="30" customHeight="1" spans="1:16">
      <c r="A22" s="57">
        <v>15</v>
      </c>
      <c r="B22" s="14" t="s">
        <v>128</v>
      </c>
      <c r="C22" s="58" t="s">
        <v>59</v>
      </c>
      <c r="D22" s="14">
        <v>4</v>
      </c>
      <c r="E22" s="14" t="s">
        <v>98</v>
      </c>
      <c r="F22" s="59">
        <v>2.95</v>
      </c>
      <c r="G22" s="14">
        <v>55.91</v>
      </c>
      <c r="H22" s="14">
        <v>13.17</v>
      </c>
      <c r="I22" s="14">
        <f t="shared" si="0"/>
        <v>42.74</v>
      </c>
      <c r="J22" s="66">
        <v>7736.56</v>
      </c>
      <c r="K22" s="66">
        <f t="shared" si="1"/>
        <v>6653.4416</v>
      </c>
      <c r="L22" s="66">
        <v>432551.07</v>
      </c>
      <c r="M22" s="66">
        <f t="shared" si="2"/>
        <v>371993.919856</v>
      </c>
      <c r="N22" s="57" t="s">
        <v>26</v>
      </c>
      <c r="O22" s="57" t="s">
        <v>27</v>
      </c>
      <c r="P22" s="68"/>
    </row>
    <row r="23" s="52" customFormat="1" ht="30" customHeight="1" spans="1:16">
      <c r="A23" s="57">
        <v>16</v>
      </c>
      <c r="B23" s="14" t="s">
        <v>128</v>
      </c>
      <c r="C23" s="58" t="s">
        <v>42</v>
      </c>
      <c r="D23" s="14">
        <v>4</v>
      </c>
      <c r="E23" s="14" t="s">
        <v>25</v>
      </c>
      <c r="F23" s="59">
        <v>2.95</v>
      </c>
      <c r="G23" s="14">
        <v>77.74</v>
      </c>
      <c r="H23" s="14">
        <v>18.31</v>
      </c>
      <c r="I23" s="14">
        <f t="shared" si="0"/>
        <v>59.43</v>
      </c>
      <c r="J23" s="66">
        <v>7708.01</v>
      </c>
      <c r="K23" s="66">
        <f t="shared" si="1"/>
        <v>6628.8886</v>
      </c>
      <c r="L23" s="66">
        <v>599220.54</v>
      </c>
      <c r="M23" s="66">
        <f t="shared" si="2"/>
        <v>515329.799764</v>
      </c>
      <c r="N23" s="57" t="s">
        <v>26</v>
      </c>
      <c r="O23" s="57" t="s">
        <v>27</v>
      </c>
      <c r="P23" s="68"/>
    </row>
    <row r="24" s="52" customFormat="1" ht="30" customHeight="1" spans="1:16">
      <c r="A24" s="57">
        <v>17</v>
      </c>
      <c r="B24" s="14" t="s">
        <v>128</v>
      </c>
      <c r="C24" s="58" t="s">
        <v>100</v>
      </c>
      <c r="D24" s="14">
        <v>5</v>
      </c>
      <c r="E24" s="14" t="s">
        <v>25</v>
      </c>
      <c r="F24" s="59">
        <v>2.95</v>
      </c>
      <c r="G24" s="14">
        <v>77.74</v>
      </c>
      <c r="H24" s="14">
        <v>18.31</v>
      </c>
      <c r="I24" s="14">
        <f t="shared" si="0"/>
        <v>59.43</v>
      </c>
      <c r="J24" s="66">
        <v>7931.95</v>
      </c>
      <c r="K24" s="66">
        <f t="shared" si="1"/>
        <v>6821.477</v>
      </c>
      <c r="L24" s="66">
        <v>616629.95</v>
      </c>
      <c r="M24" s="66">
        <f t="shared" si="2"/>
        <v>530301.62198</v>
      </c>
      <c r="N24" s="57" t="s">
        <v>26</v>
      </c>
      <c r="O24" s="57" t="s">
        <v>27</v>
      </c>
      <c r="P24" s="68"/>
    </row>
    <row r="25" s="52" customFormat="1" ht="30" customHeight="1" spans="1:16">
      <c r="A25" s="57">
        <v>18</v>
      </c>
      <c r="B25" s="14" t="s">
        <v>128</v>
      </c>
      <c r="C25" s="58" t="s">
        <v>78</v>
      </c>
      <c r="D25" s="14">
        <v>5</v>
      </c>
      <c r="E25" s="14" t="s">
        <v>25</v>
      </c>
      <c r="F25" s="59">
        <v>2.95</v>
      </c>
      <c r="G25" s="14">
        <v>76.37</v>
      </c>
      <c r="H25" s="14">
        <v>17.99</v>
      </c>
      <c r="I25" s="14">
        <f t="shared" si="0"/>
        <v>58.38</v>
      </c>
      <c r="J25" s="66">
        <v>7877.77</v>
      </c>
      <c r="K25" s="66">
        <f t="shared" si="1"/>
        <v>6774.8822</v>
      </c>
      <c r="L25" s="66">
        <v>601625.45</v>
      </c>
      <c r="M25" s="66">
        <f t="shared" si="2"/>
        <v>517397.753614</v>
      </c>
      <c r="N25" s="57" t="s">
        <v>26</v>
      </c>
      <c r="O25" s="57" t="s">
        <v>27</v>
      </c>
      <c r="P25" s="68"/>
    </row>
    <row r="26" s="52" customFormat="1" ht="30" customHeight="1" spans="1:16">
      <c r="A26" s="57">
        <v>19</v>
      </c>
      <c r="B26" s="14" t="s">
        <v>128</v>
      </c>
      <c r="C26" s="58" t="s">
        <v>79</v>
      </c>
      <c r="D26" s="14">
        <v>5</v>
      </c>
      <c r="E26" s="14" t="s">
        <v>25</v>
      </c>
      <c r="F26" s="59">
        <v>2.95</v>
      </c>
      <c r="G26" s="14">
        <v>77.74</v>
      </c>
      <c r="H26" s="14">
        <v>18.31</v>
      </c>
      <c r="I26" s="14">
        <f t="shared" si="0"/>
        <v>59.43</v>
      </c>
      <c r="J26" s="66">
        <v>7736.9</v>
      </c>
      <c r="K26" s="66">
        <f t="shared" si="1"/>
        <v>6653.734</v>
      </c>
      <c r="L26" s="66">
        <v>601466.92</v>
      </c>
      <c r="M26" s="66">
        <f t="shared" si="2"/>
        <v>517261.28116</v>
      </c>
      <c r="N26" s="57" t="s">
        <v>26</v>
      </c>
      <c r="O26" s="57" t="s">
        <v>27</v>
      </c>
      <c r="P26" s="68"/>
    </row>
    <row r="27" s="52" customFormat="1" ht="30" customHeight="1" spans="1:16">
      <c r="A27" s="57">
        <v>20</v>
      </c>
      <c r="B27" s="14" t="s">
        <v>128</v>
      </c>
      <c r="C27" s="58" t="s">
        <v>101</v>
      </c>
      <c r="D27" s="14">
        <v>6</v>
      </c>
      <c r="E27" s="14" t="s">
        <v>25</v>
      </c>
      <c r="F27" s="59">
        <v>2.95</v>
      </c>
      <c r="G27" s="14">
        <v>77.74</v>
      </c>
      <c r="H27" s="14">
        <v>18.31</v>
      </c>
      <c r="I27" s="14">
        <f t="shared" si="0"/>
        <v>59.43</v>
      </c>
      <c r="J27" s="66">
        <v>7960.85</v>
      </c>
      <c r="K27" s="66">
        <f t="shared" si="1"/>
        <v>6846.331</v>
      </c>
      <c r="L27" s="66">
        <v>618876.32</v>
      </c>
      <c r="M27" s="66">
        <f t="shared" si="2"/>
        <v>532233.77194</v>
      </c>
      <c r="N27" s="57" t="s">
        <v>26</v>
      </c>
      <c r="O27" s="57" t="s">
        <v>27</v>
      </c>
      <c r="P27" s="68"/>
    </row>
    <row r="28" s="52" customFormat="1" ht="30" customHeight="1" spans="1:16">
      <c r="A28" s="57">
        <v>21</v>
      </c>
      <c r="B28" s="14" t="s">
        <v>128</v>
      </c>
      <c r="C28" s="58" t="s">
        <v>133</v>
      </c>
      <c r="D28" s="14">
        <v>6</v>
      </c>
      <c r="E28" s="14" t="s">
        <v>98</v>
      </c>
      <c r="F28" s="59">
        <v>2.95</v>
      </c>
      <c r="G28" s="14">
        <v>54.25</v>
      </c>
      <c r="H28" s="14">
        <v>12.78</v>
      </c>
      <c r="I28" s="14">
        <f t="shared" si="0"/>
        <v>41.47</v>
      </c>
      <c r="J28" s="66">
        <v>7770.96</v>
      </c>
      <c r="K28" s="66">
        <f t="shared" si="1"/>
        <v>6683.0256</v>
      </c>
      <c r="L28" s="66">
        <v>421574.58</v>
      </c>
      <c r="M28" s="66">
        <f t="shared" si="2"/>
        <v>362554.1388</v>
      </c>
      <c r="N28" s="57" t="s">
        <v>26</v>
      </c>
      <c r="O28" s="57" t="s">
        <v>27</v>
      </c>
      <c r="P28" s="68"/>
    </row>
    <row r="29" s="52" customFormat="1" ht="30" customHeight="1" spans="1:16">
      <c r="A29" s="57">
        <v>22</v>
      </c>
      <c r="B29" s="14" t="s">
        <v>128</v>
      </c>
      <c r="C29" s="58" t="s">
        <v>43</v>
      </c>
      <c r="D29" s="14">
        <v>6</v>
      </c>
      <c r="E29" s="14" t="s">
        <v>25</v>
      </c>
      <c r="F29" s="59">
        <v>2.95</v>
      </c>
      <c r="G29" s="14">
        <v>76.37</v>
      </c>
      <c r="H29" s="14">
        <v>17.99</v>
      </c>
      <c r="I29" s="14">
        <f t="shared" si="0"/>
        <v>58.38</v>
      </c>
      <c r="J29" s="66">
        <v>7906.67</v>
      </c>
      <c r="K29" s="66">
        <f t="shared" si="1"/>
        <v>6799.7362</v>
      </c>
      <c r="L29" s="66">
        <v>603832.24</v>
      </c>
      <c r="M29" s="66">
        <f t="shared" si="2"/>
        <v>519295.853594</v>
      </c>
      <c r="N29" s="57" t="s">
        <v>26</v>
      </c>
      <c r="O29" s="57" t="s">
        <v>27</v>
      </c>
      <c r="P29" s="68"/>
    </row>
    <row r="30" s="52" customFormat="1" ht="30" customHeight="1" spans="1:16">
      <c r="A30" s="57">
        <v>23</v>
      </c>
      <c r="B30" s="14" t="s">
        <v>128</v>
      </c>
      <c r="C30" s="58" t="s">
        <v>44</v>
      </c>
      <c r="D30" s="14">
        <v>6</v>
      </c>
      <c r="E30" s="14" t="s">
        <v>25</v>
      </c>
      <c r="F30" s="59">
        <v>2.95</v>
      </c>
      <c r="G30" s="14">
        <v>77.74</v>
      </c>
      <c r="H30" s="14">
        <v>18.31</v>
      </c>
      <c r="I30" s="14">
        <f t="shared" si="0"/>
        <v>59.43</v>
      </c>
      <c r="J30" s="66">
        <v>7765.8</v>
      </c>
      <c r="K30" s="66">
        <f t="shared" si="1"/>
        <v>6678.588</v>
      </c>
      <c r="L30" s="66">
        <v>603713.29</v>
      </c>
      <c r="M30" s="66">
        <f t="shared" si="2"/>
        <v>519193.43112</v>
      </c>
      <c r="N30" s="57" t="s">
        <v>26</v>
      </c>
      <c r="O30" s="57" t="s">
        <v>27</v>
      </c>
      <c r="P30" s="68"/>
    </row>
    <row r="31" s="52" customFormat="1" ht="30" customHeight="1" spans="1:16">
      <c r="A31" s="57">
        <v>24</v>
      </c>
      <c r="B31" s="14" t="s">
        <v>128</v>
      </c>
      <c r="C31" s="58" t="s">
        <v>103</v>
      </c>
      <c r="D31" s="14">
        <v>7</v>
      </c>
      <c r="E31" s="14" t="s">
        <v>25</v>
      </c>
      <c r="F31" s="59">
        <v>2.95</v>
      </c>
      <c r="G31" s="14">
        <v>77.74</v>
      </c>
      <c r="H31" s="14">
        <v>18.31</v>
      </c>
      <c r="I31" s="14">
        <f t="shared" si="0"/>
        <v>59.43</v>
      </c>
      <c r="J31" s="66">
        <v>7989.74</v>
      </c>
      <c r="K31" s="66">
        <f t="shared" si="1"/>
        <v>6871.1764</v>
      </c>
      <c r="L31" s="66">
        <v>621122.7</v>
      </c>
      <c r="M31" s="66">
        <f t="shared" si="2"/>
        <v>534165.253336</v>
      </c>
      <c r="N31" s="57" t="s">
        <v>26</v>
      </c>
      <c r="O31" s="57" t="s">
        <v>27</v>
      </c>
      <c r="P31" s="68"/>
    </row>
    <row r="32" s="52" customFormat="1" ht="30" customHeight="1" spans="1:16">
      <c r="A32" s="57">
        <v>25</v>
      </c>
      <c r="B32" s="14" t="s">
        <v>128</v>
      </c>
      <c r="C32" s="58" t="s">
        <v>80</v>
      </c>
      <c r="D32" s="14">
        <v>7</v>
      </c>
      <c r="E32" s="14" t="s">
        <v>25</v>
      </c>
      <c r="F32" s="59">
        <v>2.95</v>
      </c>
      <c r="G32" s="14">
        <v>76.37</v>
      </c>
      <c r="H32" s="14">
        <v>17.99</v>
      </c>
      <c r="I32" s="14">
        <f t="shared" si="0"/>
        <v>58.38</v>
      </c>
      <c r="J32" s="66">
        <v>7935.56</v>
      </c>
      <c r="K32" s="66">
        <f t="shared" si="1"/>
        <v>6824.5816</v>
      </c>
      <c r="L32" s="66">
        <v>606039.02</v>
      </c>
      <c r="M32" s="66">
        <f t="shared" si="2"/>
        <v>521193.296792</v>
      </c>
      <c r="N32" s="57" t="s">
        <v>26</v>
      </c>
      <c r="O32" s="57" t="s">
        <v>27</v>
      </c>
      <c r="P32" s="68"/>
    </row>
    <row r="33" s="52" customFormat="1" ht="30" customHeight="1" spans="1:16">
      <c r="A33" s="57">
        <v>26</v>
      </c>
      <c r="B33" s="14" t="s">
        <v>128</v>
      </c>
      <c r="C33" s="58" t="s">
        <v>45</v>
      </c>
      <c r="D33" s="14">
        <v>7</v>
      </c>
      <c r="E33" s="14" t="s">
        <v>25</v>
      </c>
      <c r="F33" s="59">
        <v>2.95</v>
      </c>
      <c r="G33" s="14">
        <v>77.74</v>
      </c>
      <c r="H33" s="14">
        <v>18.31</v>
      </c>
      <c r="I33" s="14">
        <f t="shared" si="0"/>
        <v>59.43</v>
      </c>
      <c r="J33" s="66">
        <v>7794.7</v>
      </c>
      <c r="K33" s="66">
        <f t="shared" si="1"/>
        <v>6703.442</v>
      </c>
      <c r="L33" s="66">
        <v>605959.67</v>
      </c>
      <c r="M33" s="66">
        <f t="shared" si="2"/>
        <v>521125.58108</v>
      </c>
      <c r="N33" s="57" t="s">
        <v>26</v>
      </c>
      <c r="O33" s="57" t="s">
        <v>27</v>
      </c>
      <c r="P33" s="68"/>
    </row>
    <row r="34" s="52" customFormat="1" ht="30" customHeight="1" spans="1:16">
      <c r="A34" s="57">
        <v>27</v>
      </c>
      <c r="B34" s="14" t="s">
        <v>128</v>
      </c>
      <c r="C34" s="58" t="s">
        <v>104</v>
      </c>
      <c r="D34" s="14">
        <v>8</v>
      </c>
      <c r="E34" s="14" t="s">
        <v>25</v>
      </c>
      <c r="F34" s="59">
        <v>2.95</v>
      </c>
      <c r="G34" s="14">
        <v>77.74</v>
      </c>
      <c r="H34" s="14">
        <v>18.31</v>
      </c>
      <c r="I34" s="14">
        <f t="shared" si="0"/>
        <v>59.43</v>
      </c>
      <c r="J34" s="66">
        <v>8018.64</v>
      </c>
      <c r="K34" s="66">
        <f t="shared" si="1"/>
        <v>6896.0304</v>
      </c>
      <c r="L34" s="66">
        <v>623369.07</v>
      </c>
      <c r="M34" s="66">
        <f t="shared" si="2"/>
        <v>536097.403296</v>
      </c>
      <c r="N34" s="57" t="s">
        <v>26</v>
      </c>
      <c r="O34" s="57" t="s">
        <v>27</v>
      </c>
      <c r="P34" s="68"/>
    </row>
    <row r="35" s="52" customFormat="1" ht="30" customHeight="1" spans="1:16">
      <c r="A35" s="57">
        <v>28</v>
      </c>
      <c r="B35" s="14" t="s">
        <v>128</v>
      </c>
      <c r="C35" s="58" t="s">
        <v>134</v>
      </c>
      <c r="D35" s="14">
        <v>8</v>
      </c>
      <c r="E35" s="14" t="s">
        <v>98</v>
      </c>
      <c r="F35" s="59">
        <v>2.95</v>
      </c>
      <c r="G35" s="14">
        <v>54.25</v>
      </c>
      <c r="H35" s="14">
        <v>12.78</v>
      </c>
      <c r="I35" s="14">
        <f t="shared" si="0"/>
        <v>41.47</v>
      </c>
      <c r="J35" s="66">
        <v>7826</v>
      </c>
      <c r="K35" s="66">
        <f t="shared" si="1"/>
        <v>6730.36</v>
      </c>
      <c r="L35" s="66">
        <v>424560.5</v>
      </c>
      <c r="M35" s="66">
        <f t="shared" si="2"/>
        <v>365122.03</v>
      </c>
      <c r="N35" s="57" t="s">
        <v>26</v>
      </c>
      <c r="O35" s="57" t="s">
        <v>27</v>
      </c>
      <c r="P35" s="68"/>
    </row>
    <row r="36" s="52" customFormat="1" ht="30" customHeight="1" spans="1:16">
      <c r="A36" s="57">
        <v>29</v>
      </c>
      <c r="B36" s="14" t="s">
        <v>128</v>
      </c>
      <c r="C36" s="58" t="s">
        <v>46</v>
      </c>
      <c r="D36" s="14">
        <v>8</v>
      </c>
      <c r="E36" s="14" t="s">
        <v>25</v>
      </c>
      <c r="F36" s="59">
        <v>2.95</v>
      </c>
      <c r="G36" s="14">
        <v>76.37</v>
      </c>
      <c r="H36" s="14">
        <v>17.99</v>
      </c>
      <c r="I36" s="14">
        <f t="shared" si="0"/>
        <v>58.38</v>
      </c>
      <c r="J36" s="66">
        <v>7964.46</v>
      </c>
      <c r="K36" s="66">
        <f t="shared" si="1"/>
        <v>6849.4356</v>
      </c>
      <c r="L36" s="66">
        <v>608245.81</v>
      </c>
      <c r="M36" s="66">
        <f t="shared" si="2"/>
        <v>523091.396772</v>
      </c>
      <c r="N36" s="57" t="s">
        <v>26</v>
      </c>
      <c r="O36" s="57" t="s">
        <v>27</v>
      </c>
      <c r="P36" s="68"/>
    </row>
    <row r="37" s="52" customFormat="1" ht="30" customHeight="1" spans="1:16">
      <c r="A37" s="57">
        <v>30</v>
      </c>
      <c r="B37" s="14" t="s">
        <v>128</v>
      </c>
      <c r="C37" s="58" t="s">
        <v>47</v>
      </c>
      <c r="D37" s="14">
        <v>8</v>
      </c>
      <c r="E37" s="14" t="s">
        <v>25</v>
      </c>
      <c r="F37" s="59">
        <v>2.95</v>
      </c>
      <c r="G37" s="14">
        <v>77.74</v>
      </c>
      <c r="H37" s="14">
        <v>18.31</v>
      </c>
      <c r="I37" s="14">
        <f t="shared" si="0"/>
        <v>59.43</v>
      </c>
      <c r="J37" s="66">
        <v>7823.59</v>
      </c>
      <c r="K37" s="66">
        <f t="shared" si="1"/>
        <v>6728.2874</v>
      </c>
      <c r="L37" s="66">
        <v>608206.04</v>
      </c>
      <c r="M37" s="66">
        <f t="shared" si="2"/>
        <v>523057.062476</v>
      </c>
      <c r="N37" s="57" t="s">
        <v>26</v>
      </c>
      <c r="O37" s="57" t="s">
        <v>27</v>
      </c>
      <c r="P37" s="68"/>
    </row>
    <row r="38" s="52" customFormat="1" ht="30" customHeight="1" spans="1:16">
      <c r="A38" s="57">
        <v>31</v>
      </c>
      <c r="B38" s="14" t="s">
        <v>128</v>
      </c>
      <c r="C38" s="58" t="s">
        <v>105</v>
      </c>
      <c r="D38" s="14">
        <v>9</v>
      </c>
      <c r="E38" s="14" t="s">
        <v>25</v>
      </c>
      <c r="F38" s="59">
        <v>2.95</v>
      </c>
      <c r="G38" s="14">
        <v>77.74</v>
      </c>
      <c r="H38" s="14">
        <v>18.31</v>
      </c>
      <c r="I38" s="14">
        <f t="shared" si="0"/>
        <v>59.43</v>
      </c>
      <c r="J38" s="66">
        <v>8047.54</v>
      </c>
      <c r="K38" s="66">
        <f t="shared" si="1"/>
        <v>6920.8844</v>
      </c>
      <c r="L38" s="66">
        <v>625615.45</v>
      </c>
      <c r="M38" s="66">
        <f t="shared" si="2"/>
        <v>538029.553256</v>
      </c>
      <c r="N38" s="57" t="s">
        <v>26</v>
      </c>
      <c r="O38" s="57" t="s">
        <v>27</v>
      </c>
      <c r="P38" s="68"/>
    </row>
    <row r="39" s="52" customFormat="1" ht="30" customHeight="1" spans="1:16">
      <c r="A39" s="57">
        <v>32</v>
      </c>
      <c r="B39" s="14" t="s">
        <v>128</v>
      </c>
      <c r="C39" s="58" t="s">
        <v>135</v>
      </c>
      <c r="D39" s="14">
        <v>9</v>
      </c>
      <c r="E39" s="14" t="s">
        <v>98</v>
      </c>
      <c r="F39" s="59">
        <v>2.95</v>
      </c>
      <c r="G39" s="14">
        <v>54.25</v>
      </c>
      <c r="H39" s="14">
        <v>12.78</v>
      </c>
      <c r="I39" s="14">
        <f t="shared" si="0"/>
        <v>41.47</v>
      </c>
      <c r="J39" s="66">
        <v>7853.52</v>
      </c>
      <c r="K39" s="66">
        <f t="shared" si="1"/>
        <v>6754.0272</v>
      </c>
      <c r="L39" s="66">
        <v>426053.46</v>
      </c>
      <c r="M39" s="66">
        <f t="shared" si="2"/>
        <v>366405.9756</v>
      </c>
      <c r="N39" s="57" t="s">
        <v>26</v>
      </c>
      <c r="O39" s="57" t="s">
        <v>27</v>
      </c>
      <c r="P39" s="68"/>
    </row>
    <row r="40" s="52" customFormat="1" ht="30" customHeight="1" spans="1:16">
      <c r="A40" s="57">
        <v>33</v>
      </c>
      <c r="B40" s="14" t="s">
        <v>128</v>
      </c>
      <c r="C40" s="58" t="s">
        <v>136</v>
      </c>
      <c r="D40" s="14">
        <v>9</v>
      </c>
      <c r="E40" s="14" t="s">
        <v>98</v>
      </c>
      <c r="F40" s="59">
        <v>2.95</v>
      </c>
      <c r="G40" s="14">
        <v>54.25</v>
      </c>
      <c r="H40" s="14">
        <v>12.78</v>
      </c>
      <c r="I40" s="14">
        <f t="shared" si="0"/>
        <v>41.47</v>
      </c>
      <c r="J40" s="66">
        <v>7853.52</v>
      </c>
      <c r="K40" s="66">
        <f t="shared" si="1"/>
        <v>6754.0272</v>
      </c>
      <c r="L40" s="66">
        <v>426053.46</v>
      </c>
      <c r="M40" s="66">
        <f t="shared" si="2"/>
        <v>366405.9756</v>
      </c>
      <c r="N40" s="57" t="s">
        <v>26</v>
      </c>
      <c r="O40" s="57" t="s">
        <v>27</v>
      </c>
      <c r="P40" s="68"/>
    </row>
    <row r="41" s="52" customFormat="1" ht="30" customHeight="1" spans="1:16">
      <c r="A41" s="57">
        <v>34</v>
      </c>
      <c r="B41" s="14" t="s">
        <v>128</v>
      </c>
      <c r="C41" s="58" t="s">
        <v>106</v>
      </c>
      <c r="D41" s="14">
        <v>9</v>
      </c>
      <c r="E41" s="14" t="s">
        <v>25</v>
      </c>
      <c r="F41" s="59">
        <v>2.95</v>
      </c>
      <c r="G41" s="14">
        <v>76.37</v>
      </c>
      <c r="H41" s="14">
        <v>17.99</v>
      </c>
      <c r="I41" s="14">
        <f t="shared" ref="I41:I84" si="3">G41-H41</f>
        <v>58.38</v>
      </c>
      <c r="J41" s="66">
        <v>7993.36</v>
      </c>
      <c r="K41" s="66">
        <f t="shared" ref="K41:K84" si="4">J41*0.86</f>
        <v>6874.2896</v>
      </c>
      <c r="L41" s="66">
        <v>610452.6</v>
      </c>
      <c r="M41" s="66">
        <f t="shared" ref="M41:M84" si="5">K41*G41</f>
        <v>524989.496752</v>
      </c>
      <c r="N41" s="57" t="s">
        <v>26</v>
      </c>
      <c r="O41" s="57" t="s">
        <v>27</v>
      </c>
      <c r="P41" s="68"/>
    </row>
    <row r="42" s="52" customFormat="1" ht="30" customHeight="1" spans="1:16">
      <c r="A42" s="57">
        <v>35</v>
      </c>
      <c r="B42" s="14" t="s">
        <v>128</v>
      </c>
      <c r="C42" s="58" t="s">
        <v>81</v>
      </c>
      <c r="D42" s="14">
        <v>9</v>
      </c>
      <c r="E42" s="14" t="s">
        <v>25</v>
      </c>
      <c r="F42" s="59">
        <v>2.95</v>
      </c>
      <c r="G42" s="14">
        <v>77.74</v>
      </c>
      <c r="H42" s="14">
        <v>18.31</v>
      </c>
      <c r="I42" s="14">
        <f t="shared" si="3"/>
        <v>59.43</v>
      </c>
      <c r="J42" s="66">
        <v>7852.49</v>
      </c>
      <c r="K42" s="66">
        <f t="shared" si="4"/>
        <v>6753.1414</v>
      </c>
      <c r="L42" s="66">
        <v>610452.42</v>
      </c>
      <c r="M42" s="66">
        <f t="shared" si="5"/>
        <v>524989.212436</v>
      </c>
      <c r="N42" s="57" t="s">
        <v>26</v>
      </c>
      <c r="O42" s="57" t="s">
        <v>27</v>
      </c>
      <c r="P42" s="68"/>
    </row>
    <row r="43" s="52" customFormat="1" ht="30" customHeight="1" spans="1:16">
      <c r="A43" s="57">
        <v>36</v>
      </c>
      <c r="B43" s="14" t="s">
        <v>128</v>
      </c>
      <c r="C43" s="58" t="s">
        <v>108</v>
      </c>
      <c r="D43" s="14">
        <v>10</v>
      </c>
      <c r="E43" s="14" t="s">
        <v>25</v>
      </c>
      <c r="F43" s="59">
        <v>2.95</v>
      </c>
      <c r="G43" s="14">
        <v>77.74</v>
      </c>
      <c r="H43" s="14">
        <v>18.31</v>
      </c>
      <c r="I43" s="14">
        <f t="shared" si="3"/>
        <v>59.43</v>
      </c>
      <c r="J43" s="66">
        <v>8076.43</v>
      </c>
      <c r="K43" s="66">
        <f t="shared" si="4"/>
        <v>6945.7298</v>
      </c>
      <c r="L43" s="66">
        <v>627861.82</v>
      </c>
      <c r="M43" s="66">
        <f t="shared" si="5"/>
        <v>539961.034652</v>
      </c>
      <c r="N43" s="57" t="s">
        <v>26</v>
      </c>
      <c r="O43" s="57" t="s">
        <v>27</v>
      </c>
      <c r="P43" s="68"/>
    </row>
    <row r="44" s="52" customFormat="1" ht="30" customHeight="1" spans="1:16">
      <c r="A44" s="57">
        <v>37</v>
      </c>
      <c r="B44" s="14" t="s">
        <v>128</v>
      </c>
      <c r="C44" s="58" t="s">
        <v>137</v>
      </c>
      <c r="D44" s="14">
        <v>10</v>
      </c>
      <c r="E44" s="14" t="s">
        <v>98</v>
      </c>
      <c r="F44" s="59">
        <v>2.95</v>
      </c>
      <c r="G44" s="14">
        <v>54.25</v>
      </c>
      <c r="H44" s="14">
        <v>12.78</v>
      </c>
      <c r="I44" s="14">
        <f t="shared" si="3"/>
        <v>41.47</v>
      </c>
      <c r="J44" s="66">
        <v>7881.04</v>
      </c>
      <c r="K44" s="66">
        <f t="shared" si="4"/>
        <v>6777.6944</v>
      </c>
      <c r="L44" s="66">
        <v>427546.42</v>
      </c>
      <c r="M44" s="66">
        <f t="shared" si="5"/>
        <v>367689.9212</v>
      </c>
      <c r="N44" s="57" t="s">
        <v>26</v>
      </c>
      <c r="O44" s="57" t="s">
        <v>27</v>
      </c>
      <c r="P44" s="68"/>
    </row>
    <row r="45" s="52" customFormat="1" ht="30" customHeight="1" spans="1:16">
      <c r="A45" s="57">
        <v>38</v>
      </c>
      <c r="B45" s="14" t="s">
        <v>128</v>
      </c>
      <c r="C45" s="58" t="s">
        <v>138</v>
      </c>
      <c r="D45" s="14">
        <v>10</v>
      </c>
      <c r="E45" s="14" t="s">
        <v>98</v>
      </c>
      <c r="F45" s="59">
        <v>2.95</v>
      </c>
      <c r="G45" s="14">
        <v>54.25</v>
      </c>
      <c r="H45" s="14">
        <v>12.78</v>
      </c>
      <c r="I45" s="14">
        <f t="shared" si="3"/>
        <v>41.47</v>
      </c>
      <c r="J45" s="66">
        <v>7881.04</v>
      </c>
      <c r="K45" s="66">
        <f t="shared" si="4"/>
        <v>6777.6944</v>
      </c>
      <c r="L45" s="66">
        <v>427546.42</v>
      </c>
      <c r="M45" s="66">
        <f t="shared" si="5"/>
        <v>367689.9212</v>
      </c>
      <c r="N45" s="57" t="s">
        <v>26</v>
      </c>
      <c r="O45" s="57" t="s">
        <v>27</v>
      </c>
      <c r="P45" s="68"/>
    </row>
    <row r="46" s="52" customFormat="1" ht="30" customHeight="1" spans="1:16">
      <c r="A46" s="57">
        <v>39</v>
      </c>
      <c r="B46" s="14" t="s">
        <v>128</v>
      </c>
      <c r="C46" s="58" t="s">
        <v>139</v>
      </c>
      <c r="D46" s="14">
        <v>10</v>
      </c>
      <c r="E46" s="14" t="s">
        <v>25</v>
      </c>
      <c r="F46" s="59">
        <v>2.95</v>
      </c>
      <c r="G46" s="14">
        <v>76.37</v>
      </c>
      <c r="H46" s="14">
        <v>17.99</v>
      </c>
      <c r="I46" s="14">
        <f t="shared" si="3"/>
        <v>58.38</v>
      </c>
      <c r="J46" s="66">
        <v>8022.25</v>
      </c>
      <c r="K46" s="66">
        <f t="shared" si="4"/>
        <v>6899.135</v>
      </c>
      <c r="L46" s="66">
        <v>612659.39</v>
      </c>
      <c r="M46" s="66">
        <f t="shared" si="5"/>
        <v>526886.93995</v>
      </c>
      <c r="N46" s="57" t="s">
        <v>26</v>
      </c>
      <c r="O46" s="57" t="s">
        <v>27</v>
      </c>
      <c r="P46" s="68"/>
    </row>
    <row r="47" s="52" customFormat="1" ht="30" customHeight="1" spans="1:16">
      <c r="A47" s="57">
        <v>40</v>
      </c>
      <c r="B47" s="14" t="s">
        <v>128</v>
      </c>
      <c r="C47" s="58" t="s">
        <v>82</v>
      </c>
      <c r="D47" s="14">
        <v>10</v>
      </c>
      <c r="E47" s="14" t="s">
        <v>25</v>
      </c>
      <c r="F47" s="59">
        <v>2.95</v>
      </c>
      <c r="G47" s="14">
        <v>77.74</v>
      </c>
      <c r="H47" s="14">
        <v>18.31</v>
      </c>
      <c r="I47" s="14">
        <f t="shared" si="3"/>
        <v>59.43</v>
      </c>
      <c r="J47" s="66">
        <v>7881.38</v>
      </c>
      <c r="K47" s="66">
        <f t="shared" si="4"/>
        <v>6777.9868</v>
      </c>
      <c r="L47" s="66">
        <v>612698.79</v>
      </c>
      <c r="M47" s="66">
        <f t="shared" si="5"/>
        <v>526920.693832</v>
      </c>
      <c r="N47" s="57" t="s">
        <v>26</v>
      </c>
      <c r="O47" s="57" t="s">
        <v>27</v>
      </c>
      <c r="P47" s="68"/>
    </row>
    <row r="48" s="52" customFormat="1" ht="30" customHeight="1" spans="1:16">
      <c r="A48" s="57">
        <v>41</v>
      </c>
      <c r="B48" s="14" t="s">
        <v>128</v>
      </c>
      <c r="C48" s="58" t="s">
        <v>109</v>
      </c>
      <c r="D48" s="14">
        <v>11</v>
      </c>
      <c r="E48" s="14" t="s">
        <v>25</v>
      </c>
      <c r="F48" s="59">
        <v>2.95</v>
      </c>
      <c r="G48" s="14">
        <v>77.74</v>
      </c>
      <c r="H48" s="14">
        <v>18.31</v>
      </c>
      <c r="I48" s="14">
        <f t="shared" si="3"/>
        <v>59.43</v>
      </c>
      <c r="J48" s="66">
        <v>8105.33</v>
      </c>
      <c r="K48" s="66">
        <f t="shared" si="4"/>
        <v>6970.5838</v>
      </c>
      <c r="L48" s="66">
        <v>630108.2</v>
      </c>
      <c r="M48" s="66">
        <f t="shared" si="5"/>
        <v>541893.184612</v>
      </c>
      <c r="N48" s="57" t="s">
        <v>26</v>
      </c>
      <c r="O48" s="57" t="s">
        <v>27</v>
      </c>
      <c r="P48" s="68"/>
    </row>
    <row r="49" s="52" customFormat="1" ht="30" customHeight="1" spans="1:16">
      <c r="A49" s="57">
        <v>42</v>
      </c>
      <c r="B49" s="14" t="s">
        <v>128</v>
      </c>
      <c r="C49" s="58" t="s">
        <v>110</v>
      </c>
      <c r="D49" s="14">
        <v>11</v>
      </c>
      <c r="E49" s="14" t="s">
        <v>25</v>
      </c>
      <c r="F49" s="59">
        <v>2.95</v>
      </c>
      <c r="G49" s="14">
        <v>76.37</v>
      </c>
      <c r="H49" s="14">
        <v>17.99</v>
      </c>
      <c r="I49" s="14">
        <f t="shared" si="3"/>
        <v>58.38</v>
      </c>
      <c r="J49" s="66">
        <v>8051.15</v>
      </c>
      <c r="K49" s="66">
        <f t="shared" si="4"/>
        <v>6923.989</v>
      </c>
      <c r="L49" s="66">
        <v>614866.17</v>
      </c>
      <c r="M49" s="66">
        <f t="shared" si="5"/>
        <v>528785.03993</v>
      </c>
      <c r="N49" s="57" t="s">
        <v>26</v>
      </c>
      <c r="O49" s="57" t="s">
        <v>27</v>
      </c>
      <c r="P49" s="68"/>
    </row>
    <row r="50" s="52" customFormat="1" ht="30" customHeight="1" spans="1:16">
      <c r="A50" s="57">
        <v>43</v>
      </c>
      <c r="B50" s="14" t="s">
        <v>128</v>
      </c>
      <c r="C50" s="58" t="s">
        <v>48</v>
      </c>
      <c r="D50" s="14">
        <v>11</v>
      </c>
      <c r="E50" s="14" t="s">
        <v>25</v>
      </c>
      <c r="F50" s="59">
        <v>2.95</v>
      </c>
      <c r="G50" s="14">
        <v>77.74</v>
      </c>
      <c r="H50" s="14">
        <v>18.31</v>
      </c>
      <c r="I50" s="14">
        <f t="shared" si="3"/>
        <v>59.43</v>
      </c>
      <c r="J50" s="66">
        <v>7910.28</v>
      </c>
      <c r="K50" s="66">
        <f t="shared" si="4"/>
        <v>6802.8408</v>
      </c>
      <c r="L50" s="66">
        <v>614945.17</v>
      </c>
      <c r="M50" s="66">
        <f t="shared" si="5"/>
        <v>528852.843792</v>
      </c>
      <c r="N50" s="57" t="s">
        <v>26</v>
      </c>
      <c r="O50" s="57" t="s">
        <v>27</v>
      </c>
      <c r="P50" s="68"/>
    </row>
    <row r="51" s="52" customFormat="1" ht="30" customHeight="1" spans="1:16">
      <c r="A51" s="57">
        <v>44</v>
      </c>
      <c r="B51" s="14" t="s">
        <v>128</v>
      </c>
      <c r="C51" s="58" t="s">
        <v>140</v>
      </c>
      <c r="D51" s="14">
        <v>12</v>
      </c>
      <c r="E51" s="14" t="s">
        <v>25</v>
      </c>
      <c r="F51" s="59">
        <v>2.95</v>
      </c>
      <c r="G51" s="14">
        <v>77.74</v>
      </c>
      <c r="H51" s="14">
        <v>18.31</v>
      </c>
      <c r="I51" s="14">
        <f t="shared" si="3"/>
        <v>59.43</v>
      </c>
      <c r="J51" s="66">
        <v>8134.22</v>
      </c>
      <c r="K51" s="66">
        <f t="shared" si="4"/>
        <v>6995.4292</v>
      </c>
      <c r="L51" s="66">
        <v>632354.57</v>
      </c>
      <c r="M51" s="66">
        <f t="shared" si="5"/>
        <v>543824.666008</v>
      </c>
      <c r="N51" s="57" t="s">
        <v>26</v>
      </c>
      <c r="O51" s="57" t="s">
        <v>27</v>
      </c>
      <c r="P51" s="68"/>
    </row>
    <row r="52" s="52" customFormat="1" ht="30" customHeight="1" spans="1:16">
      <c r="A52" s="57">
        <v>45</v>
      </c>
      <c r="B52" s="14" t="s">
        <v>128</v>
      </c>
      <c r="C52" s="58" t="s">
        <v>111</v>
      </c>
      <c r="D52" s="14">
        <v>12</v>
      </c>
      <c r="E52" s="14" t="s">
        <v>25</v>
      </c>
      <c r="F52" s="59">
        <v>2.95</v>
      </c>
      <c r="G52" s="14">
        <v>76.37</v>
      </c>
      <c r="H52" s="14">
        <v>17.99</v>
      </c>
      <c r="I52" s="14">
        <f t="shared" si="3"/>
        <v>58.38</v>
      </c>
      <c r="J52" s="66">
        <v>8080.04</v>
      </c>
      <c r="K52" s="66">
        <f t="shared" si="4"/>
        <v>6948.8344</v>
      </c>
      <c r="L52" s="66">
        <v>617072.96</v>
      </c>
      <c r="M52" s="66">
        <f t="shared" si="5"/>
        <v>530682.483128</v>
      </c>
      <c r="N52" s="57" t="s">
        <v>26</v>
      </c>
      <c r="O52" s="57" t="s">
        <v>27</v>
      </c>
      <c r="P52" s="68"/>
    </row>
    <row r="53" s="52" customFormat="1" ht="30" customHeight="1" spans="1:16">
      <c r="A53" s="57">
        <v>46</v>
      </c>
      <c r="B53" s="14" t="s">
        <v>128</v>
      </c>
      <c r="C53" s="58" t="s">
        <v>83</v>
      </c>
      <c r="D53" s="14">
        <v>12</v>
      </c>
      <c r="E53" s="14" t="s">
        <v>25</v>
      </c>
      <c r="F53" s="59">
        <v>2.95</v>
      </c>
      <c r="G53" s="14">
        <v>77.74</v>
      </c>
      <c r="H53" s="14">
        <v>18.31</v>
      </c>
      <c r="I53" s="14">
        <f t="shared" si="3"/>
        <v>59.43</v>
      </c>
      <c r="J53" s="66">
        <v>7939.18</v>
      </c>
      <c r="K53" s="66">
        <f t="shared" si="4"/>
        <v>6827.6948</v>
      </c>
      <c r="L53" s="66">
        <v>617191.54</v>
      </c>
      <c r="M53" s="66">
        <f t="shared" si="5"/>
        <v>530784.993752</v>
      </c>
      <c r="N53" s="57" t="s">
        <v>26</v>
      </c>
      <c r="O53" s="57" t="s">
        <v>27</v>
      </c>
      <c r="P53" s="68"/>
    </row>
    <row r="54" s="52" customFormat="1" ht="30" customHeight="1" spans="1:16">
      <c r="A54" s="57">
        <v>47</v>
      </c>
      <c r="B54" s="14" t="s">
        <v>128</v>
      </c>
      <c r="C54" s="58" t="s">
        <v>141</v>
      </c>
      <c r="D54" s="14">
        <v>13</v>
      </c>
      <c r="E54" s="14" t="s">
        <v>25</v>
      </c>
      <c r="F54" s="59">
        <v>2.95</v>
      </c>
      <c r="G54" s="14">
        <v>77.74</v>
      </c>
      <c r="H54" s="14">
        <v>18.31</v>
      </c>
      <c r="I54" s="14">
        <f t="shared" si="3"/>
        <v>59.43</v>
      </c>
      <c r="J54" s="66">
        <v>8163.12</v>
      </c>
      <c r="K54" s="66">
        <f t="shared" si="4"/>
        <v>7020.2832</v>
      </c>
      <c r="L54" s="66">
        <v>634600.95</v>
      </c>
      <c r="M54" s="66">
        <f t="shared" si="5"/>
        <v>545756.815968</v>
      </c>
      <c r="N54" s="57" t="s">
        <v>26</v>
      </c>
      <c r="O54" s="57" t="s">
        <v>27</v>
      </c>
      <c r="P54" s="68"/>
    </row>
    <row r="55" s="52" customFormat="1" ht="30" customHeight="1" spans="1:16">
      <c r="A55" s="57">
        <v>48</v>
      </c>
      <c r="B55" s="14" t="s">
        <v>128</v>
      </c>
      <c r="C55" s="58" t="s">
        <v>113</v>
      </c>
      <c r="D55" s="14">
        <v>13</v>
      </c>
      <c r="E55" s="14" t="s">
        <v>25</v>
      </c>
      <c r="F55" s="59">
        <v>2.95</v>
      </c>
      <c r="G55" s="14">
        <v>76.37</v>
      </c>
      <c r="H55" s="14">
        <v>17.99</v>
      </c>
      <c r="I55" s="14">
        <f t="shared" si="3"/>
        <v>58.38</v>
      </c>
      <c r="J55" s="66">
        <v>8108.94</v>
      </c>
      <c r="K55" s="66">
        <f t="shared" si="4"/>
        <v>6973.6884</v>
      </c>
      <c r="L55" s="66">
        <v>619279.75</v>
      </c>
      <c r="M55" s="66">
        <f t="shared" si="5"/>
        <v>532580.583108</v>
      </c>
      <c r="N55" s="57" t="s">
        <v>26</v>
      </c>
      <c r="O55" s="57" t="s">
        <v>27</v>
      </c>
      <c r="P55" s="68"/>
    </row>
    <row r="56" s="52" customFormat="1" ht="30" customHeight="1" spans="1:16">
      <c r="A56" s="57">
        <v>49</v>
      </c>
      <c r="B56" s="14" t="s">
        <v>128</v>
      </c>
      <c r="C56" s="58" t="s">
        <v>84</v>
      </c>
      <c r="D56" s="14">
        <v>13</v>
      </c>
      <c r="E56" s="14" t="s">
        <v>25</v>
      </c>
      <c r="F56" s="59">
        <v>2.95</v>
      </c>
      <c r="G56" s="14">
        <v>77.74</v>
      </c>
      <c r="H56" s="14">
        <v>18.31</v>
      </c>
      <c r="I56" s="14">
        <f t="shared" si="3"/>
        <v>59.43</v>
      </c>
      <c r="J56" s="66">
        <v>7968.07</v>
      </c>
      <c r="K56" s="66">
        <f t="shared" si="4"/>
        <v>6852.5402</v>
      </c>
      <c r="L56" s="66">
        <v>619437.92</v>
      </c>
      <c r="M56" s="66">
        <f t="shared" si="5"/>
        <v>532716.475148</v>
      </c>
      <c r="N56" s="57" t="s">
        <v>26</v>
      </c>
      <c r="O56" s="57" t="s">
        <v>27</v>
      </c>
      <c r="P56" s="68"/>
    </row>
    <row r="57" s="52" customFormat="1" ht="30" customHeight="1" spans="1:16">
      <c r="A57" s="57">
        <v>50</v>
      </c>
      <c r="B57" s="14" t="s">
        <v>128</v>
      </c>
      <c r="C57" s="58" t="s">
        <v>65</v>
      </c>
      <c r="D57" s="14">
        <v>14</v>
      </c>
      <c r="E57" s="14" t="s">
        <v>25</v>
      </c>
      <c r="F57" s="59">
        <v>2.95</v>
      </c>
      <c r="G57" s="14">
        <v>77.74</v>
      </c>
      <c r="H57" s="14">
        <v>18.31</v>
      </c>
      <c r="I57" s="14">
        <f t="shared" si="3"/>
        <v>59.43</v>
      </c>
      <c r="J57" s="66">
        <v>8192.02</v>
      </c>
      <c r="K57" s="66">
        <f t="shared" si="4"/>
        <v>7045.1372</v>
      </c>
      <c r="L57" s="66">
        <v>636847.32</v>
      </c>
      <c r="M57" s="66">
        <f t="shared" si="5"/>
        <v>547688.965928</v>
      </c>
      <c r="N57" s="57" t="s">
        <v>26</v>
      </c>
      <c r="O57" s="57" t="s">
        <v>27</v>
      </c>
      <c r="P57" s="68"/>
    </row>
    <row r="58" s="52" customFormat="1" ht="30" customHeight="1" spans="1:16">
      <c r="A58" s="57">
        <v>51</v>
      </c>
      <c r="B58" s="14" t="s">
        <v>128</v>
      </c>
      <c r="C58" s="58" t="s">
        <v>49</v>
      </c>
      <c r="D58" s="14">
        <v>14</v>
      </c>
      <c r="E58" s="14" t="s">
        <v>25</v>
      </c>
      <c r="F58" s="59">
        <v>2.95</v>
      </c>
      <c r="G58" s="14">
        <v>76.37</v>
      </c>
      <c r="H58" s="14">
        <v>17.99</v>
      </c>
      <c r="I58" s="14">
        <f t="shared" si="3"/>
        <v>58.38</v>
      </c>
      <c r="J58" s="66">
        <v>8137.84</v>
      </c>
      <c r="K58" s="66">
        <f t="shared" si="4"/>
        <v>6998.5424</v>
      </c>
      <c r="L58" s="66">
        <v>621486.54</v>
      </c>
      <c r="M58" s="66">
        <f t="shared" si="5"/>
        <v>534478.683088</v>
      </c>
      <c r="N58" s="57" t="s">
        <v>26</v>
      </c>
      <c r="O58" s="57" t="s">
        <v>27</v>
      </c>
      <c r="P58" s="68"/>
    </row>
    <row r="59" s="52" customFormat="1" ht="30" customHeight="1" spans="1:16">
      <c r="A59" s="57">
        <v>52</v>
      </c>
      <c r="B59" s="14" t="s">
        <v>128</v>
      </c>
      <c r="C59" s="58" t="s">
        <v>50</v>
      </c>
      <c r="D59" s="14">
        <v>14</v>
      </c>
      <c r="E59" s="14" t="s">
        <v>25</v>
      </c>
      <c r="F59" s="59">
        <v>2.95</v>
      </c>
      <c r="G59" s="14">
        <v>77.74</v>
      </c>
      <c r="H59" s="14">
        <v>18.31</v>
      </c>
      <c r="I59" s="14">
        <f t="shared" si="3"/>
        <v>59.43</v>
      </c>
      <c r="J59" s="66">
        <v>7996.97</v>
      </c>
      <c r="K59" s="66">
        <f t="shared" si="4"/>
        <v>6877.3942</v>
      </c>
      <c r="L59" s="66">
        <v>621684.29</v>
      </c>
      <c r="M59" s="66">
        <f t="shared" si="5"/>
        <v>534648.625108</v>
      </c>
      <c r="N59" s="57" t="s">
        <v>26</v>
      </c>
      <c r="O59" s="57" t="s">
        <v>27</v>
      </c>
      <c r="P59" s="68"/>
    </row>
    <row r="60" s="52" customFormat="1" ht="30" customHeight="1" spans="1:16">
      <c r="A60" s="57">
        <v>53</v>
      </c>
      <c r="B60" s="14" t="s">
        <v>128</v>
      </c>
      <c r="C60" s="58" t="s">
        <v>115</v>
      </c>
      <c r="D60" s="14">
        <v>15</v>
      </c>
      <c r="E60" s="14" t="s">
        <v>25</v>
      </c>
      <c r="F60" s="59">
        <v>2.95</v>
      </c>
      <c r="G60" s="14">
        <v>77.74</v>
      </c>
      <c r="H60" s="14">
        <v>18.31</v>
      </c>
      <c r="I60" s="14">
        <f t="shared" si="3"/>
        <v>59.43</v>
      </c>
      <c r="J60" s="66">
        <v>8220.91</v>
      </c>
      <c r="K60" s="66">
        <f t="shared" si="4"/>
        <v>7069.9826</v>
      </c>
      <c r="L60" s="66">
        <v>639093.7</v>
      </c>
      <c r="M60" s="66">
        <f t="shared" si="5"/>
        <v>549620.447324</v>
      </c>
      <c r="N60" s="57" t="s">
        <v>26</v>
      </c>
      <c r="O60" s="57" t="s">
        <v>27</v>
      </c>
      <c r="P60" s="68"/>
    </row>
    <row r="61" s="52" customFormat="1" ht="30" customHeight="1" spans="1:16">
      <c r="A61" s="57">
        <v>54</v>
      </c>
      <c r="B61" s="14" t="s">
        <v>128</v>
      </c>
      <c r="C61" s="58" t="s">
        <v>116</v>
      </c>
      <c r="D61" s="14">
        <v>15</v>
      </c>
      <c r="E61" s="14" t="s">
        <v>25</v>
      </c>
      <c r="F61" s="59">
        <v>2.95</v>
      </c>
      <c r="G61" s="14">
        <v>76.37</v>
      </c>
      <c r="H61" s="14">
        <v>17.99</v>
      </c>
      <c r="I61" s="14">
        <f t="shared" si="3"/>
        <v>58.38</v>
      </c>
      <c r="J61" s="66">
        <v>8166.73</v>
      </c>
      <c r="K61" s="66">
        <f t="shared" si="4"/>
        <v>7023.3878</v>
      </c>
      <c r="L61" s="66">
        <v>623693.32</v>
      </c>
      <c r="M61" s="66">
        <f t="shared" si="5"/>
        <v>536376.126286</v>
      </c>
      <c r="N61" s="57" t="s">
        <v>26</v>
      </c>
      <c r="O61" s="57" t="s">
        <v>27</v>
      </c>
      <c r="P61" s="68"/>
    </row>
    <row r="62" s="52" customFormat="1" ht="30" customHeight="1" spans="1:16">
      <c r="A62" s="57">
        <v>55</v>
      </c>
      <c r="B62" s="14" t="s">
        <v>128</v>
      </c>
      <c r="C62" s="58" t="s">
        <v>85</v>
      </c>
      <c r="D62" s="14">
        <v>15</v>
      </c>
      <c r="E62" s="14" t="s">
        <v>25</v>
      </c>
      <c r="F62" s="59">
        <v>2.95</v>
      </c>
      <c r="G62" s="14">
        <v>77.74</v>
      </c>
      <c r="H62" s="14">
        <v>18.31</v>
      </c>
      <c r="I62" s="14">
        <f t="shared" si="3"/>
        <v>59.43</v>
      </c>
      <c r="J62" s="66">
        <v>8025.86</v>
      </c>
      <c r="K62" s="66">
        <f t="shared" si="4"/>
        <v>6902.2396</v>
      </c>
      <c r="L62" s="66">
        <v>623930.67</v>
      </c>
      <c r="M62" s="66">
        <f t="shared" si="5"/>
        <v>536580.106504</v>
      </c>
      <c r="N62" s="57" t="s">
        <v>26</v>
      </c>
      <c r="O62" s="57" t="s">
        <v>27</v>
      </c>
      <c r="P62" s="68"/>
    </row>
    <row r="63" s="52" customFormat="1" ht="30" customHeight="1" spans="1:16">
      <c r="A63" s="57">
        <v>56</v>
      </c>
      <c r="B63" s="14" t="s">
        <v>128</v>
      </c>
      <c r="C63" s="58" t="s">
        <v>118</v>
      </c>
      <c r="D63" s="14">
        <v>16</v>
      </c>
      <c r="E63" s="14" t="s">
        <v>25</v>
      </c>
      <c r="F63" s="59">
        <v>2.95</v>
      </c>
      <c r="G63" s="14">
        <v>77.74</v>
      </c>
      <c r="H63" s="14">
        <v>18.31</v>
      </c>
      <c r="I63" s="14">
        <f t="shared" si="3"/>
        <v>59.43</v>
      </c>
      <c r="J63" s="66">
        <v>8249.81</v>
      </c>
      <c r="K63" s="66">
        <f t="shared" si="4"/>
        <v>7094.8366</v>
      </c>
      <c r="L63" s="66">
        <v>641340.07</v>
      </c>
      <c r="M63" s="66">
        <f t="shared" si="5"/>
        <v>551552.597284</v>
      </c>
      <c r="N63" s="57" t="s">
        <v>26</v>
      </c>
      <c r="O63" s="57" t="s">
        <v>27</v>
      </c>
      <c r="P63" s="68"/>
    </row>
    <row r="64" s="52" customFormat="1" ht="30" customHeight="1" spans="1:16">
      <c r="A64" s="57">
        <v>57</v>
      </c>
      <c r="B64" s="14" t="s">
        <v>128</v>
      </c>
      <c r="C64" s="58" t="s">
        <v>142</v>
      </c>
      <c r="D64" s="14">
        <v>16</v>
      </c>
      <c r="E64" s="14" t="s">
        <v>25</v>
      </c>
      <c r="F64" s="59">
        <v>2.95</v>
      </c>
      <c r="G64" s="14">
        <v>76.37</v>
      </c>
      <c r="H64" s="14">
        <v>17.99</v>
      </c>
      <c r="I64" s="14">
        <f t="shared" si="3"/>
        <v>58.38</v>
      </c>
      <c r="J64" s="66">
        <v>8195.63</v>
      </c>
      <c r="K64" s="66">
        <f t="shared" si="4"/>
        <v>7048.2418</v>
      </c>
      <c r="L64" s="66">
        <v>625900.11</v>
      </c>
      <c r="M64" s="66">
        <f t="shared" si="5"/>
        <v>538274.226266</v>
      </c>
      <c r="N64" s="57" t="s">
        <v>26</v>
      </c>
      <c r="O64" s="57" t="s">
        <v>27</v>
      </c>
      <c r="P64" s="68"/>
    </row>
    <row r="65" s="52" customFormat="1" ht="30" customHeight="1" spans="1:16">
      <c r="A65" s="57">
        <v>58</v>
      </c>
      <c r="B65" s="14" t="s">
        <v>128</v>
      </c>
      <c r="C65" s="58" t="s">
        <v>86</v>
      </c>
      <c r="D65" s="14">
        <v>16</v>
      </c>
      <c r="E65" s="14" t="s">
        <v>25</v>
      </c>
      <c r="F65" s="59">
        <v>2.95</v>
      </c>
      <c r="G65" s="14">
        <v>77.74</v>
      </c>
      <c r="H65" s="14">
        <v>18.31</v>
      </c>
      <c r="I65" s="14">
        <f t="shared" si="3"/>
        <v>59.43</v>
      </c>
      <c r="J65" s="66">
        <v>8054.76</v>
      </c>
      <c r="K65" s="66">
        <f t="shared" si="4"/>
        <v>6927.0936</v>
      </c>
      <c r="L65" s="66">
        <v>626177.04</v>
      </c>
      <c r="M65" s="66">
        <f t="shared" si="5"/>
        <v>538512.256464</v>
      </c>
      <c r="N65" s="57" t="s">
        <v>26</v>
      </c>
      <c r="O65" s="57" t="s">
        <v>27</v>
      </c>
      <c r="P65" s="68"/>
    </row>
    <row r="66" s="52" customFormat="1" ht="30" customHeight="1" spans="1:16">
      <c r="A66" s="57">
        <v>59</v>
      </c>
      <c r="B66" s="14" t="s">
        <v>128</v>
      </c>
      <c r="C66" s="58" t="s">
        <v>120</v>
      </c>
      <c r="D66" s="14">
        <v>17</v>
      </c>
      <c r="E66" s="14" t="s">
        <v>25</v>
      </c>
      <c r="F66" s="59">
        <v>2.95</v>
      </c>
      <c r="G66" s="14">
        <v>77.74</v>
      </c>
      <c r="H66" s="14">
        <v>18.31</v>
      </c>
      <c r="I66" s="14">
        <f t="shared" si="3"/>
        <v>59.43</v>
      </c>
      <c r="J66" s="66">
        <v>8278.7</v>
      </c>
      <c r="K66" s="66">
        <f t="shared" si="4"/>
        <v>7119.682</v>
      </c>
      <c r="L66" s="66">
        <v>643586.45</v>
      </c>
      <c r="M66" s="66">
        <f t="shared" si="5"/>
        <v>553484.07868</v>
      </c>
      <c r="N66" s="57" t="s">
        <v>26</v>
      </c>
      <c r="O66" s="57" t="s">
        <v>27</v>
      </c>
      <c r="P66" s="68"/>
    </row>
    <row r="67" s="52" customFormat="1" ht="30" customHeight="1" spans="1:16">
      <c r="A67" s="57">
        <v>60</v>
      </c>
      <c r="B67" s="14" t="s">
        <v>128</v>
      </c>
      <c r="C67" s="58" t="s">
        <v>143</v>
      </c>
      <c r="D67" s="14">
        <v>17</v>
      </c>
      <c r="E67" s="14" t="s">
        <v>25</v>
      </c>
      <c r="F67" s="59">
        <v>2.95</v>
      </c>
      <c r="G67" s="14">
        <v>76.37</v>
      </c>
      <c r="H67" s="14">
        <v>17.99</v>
      </c>
      <c r="I67" s="14">
        <f t="shared" si="3"/>
        <v>58.38</v>
      </c>
      <c r="J67" s="66">
        <v>8224.52</v>
      </c>
      <c r="K67" s="66">
        <f t="shared" si="4"/>
        <v>7073.0872</v>
      </c>
      <c r="L67" s="66">
        <v>628106.9</v>
      </c>
      <c r="M67" s="66">
        <f t="shared" si="5"/>
        <v>540171.669464</v>
      </c>
      <c r="N67" s="57" t="s">
        <v>26</v>
      </c>
      <c r="O67" s="57" t="s">
        <v>27</v>
      </c>
      <c r="P67" s="68"/>
    </row>
    <row r="68" s="52" customFormat="1" ht="30" customHeight="1" spans="1:16">
      <c r="A68" s="57">
        <v>61</v>
      </c>
      <c r="B68" s="14" t="s">
        <v>128</v>
      </c>
      <c r="C68" s="58" t="s">
        <v>87</v>
      </c>
      <c r="D68" s="14">
        <v>17</v>
      </c>
      <c r="E68" s="14" t="s">
        <v>25</v>
      </c>
      <c r="F68" s="59">
        <v>2.95</v>
      </c>
      <c r="G68" s="14">
        <v>77.74</v>
      </c>
      <c r="H68" s="14">
        <v>18.31</v>
      </c>
      <c r="I68" s="14">
        <f t="shared" si="3"/>
        <v>59.43</v>
      </c>
      <c r="J68" s="66">
        <v>8083.66</v>
      </c>
      <c r="K68" s="66">
        <f t="shared" si="4"/>
        <v>6951.9476</v>
      </c>
      <c r="L68" s="66">
        <v>628423.42</v>
      </c>
      <c r="M68" s="66">
        <f t="shared" si="5"/>
        <v>540444.406424</v>
      </c>
      <c r="N68" s="57" t="s">
        <v>26</v>
      </c>
      <c r="O68" s="57" t="s">
        <v>27</v>
      </c>
      <c r="P68" s="68"/>
    </row>
    <row r="69" s="52" customFormat="1" ht="30" customHeight="1" spans="1:16">
      <c r="A69" s="57">
        <v>62</v>
      </c>
      <c r="B69" s="14" t="s">
        <v>128</v>
      </c>
      <c r="C69" s="58" t="s">
        <v>122</v>
      </c>
      <c r="D69" s="14">
        <v>18</v>
      </c>
      <c r="E69" s="14" t="s">
        <v>25</v>
      </c>
      <c r="F69" s="59">
        <v>2.95</v>
      </c>
      <c r="G69" s="14">
        <v>77.74</v>
      </c>
      <c r="H69" s="14">
        <v>18.31</v>
      </c>
      <c r="I69" s="14">
        <f t="shared" si="3"/>
        <v>59.43</v>
      </c>
      <c r="J69" s="66">
        <v>8307.6</v>
      </c>
      <c r="K69" s="66">
        <f t="shared" si="4"/>
        <v>7144.536</v>
      </c>
      <c r="L69" s="66">
        <v>645832.82</v>
      </c>
      <c r="M69" s="66">
        <f t="shared" si="5"/>
        <v>555416.22864</v>
      </c>
      <c r="N69" s="57" t="s">
        <v>26</v>
      </c>
      <c r="O69" s="57" t="s">
        <v>27</v>
      </c>
      <c r="P69" s="68"/>
    </row>
    <row r="70" s="52" customFormat="1" ht="30" customHeight="1" spans="1:16">
      <c r="A70" s="57">
        <v>63</v>
      </c>
      <c r="B70" s="14" t="s">
        <v>128</v>
      </c>
      <c r="C70" s="58" t="s">
        <v>88</v>
      </c>
      <c r="D70" s="14">
        <v>18</v>
      </c>
      <c r="E70" s="14" t="s">
        <v>25</v>
      </c>
      <c r="F70" s="59">
        <v>2.95</v>
      </c>
      <c r="G70" s="14">
        <v>76.37</v>
      </c>
      <c r="H70" s="14">
        <v>17.99</v>
      </c>
      <c r="I70" s="14">
        <f t="shared" si="3"/>
        <v>58.38</v>
      </c>
      <c r="J70" s="66">
        <v>8253.42</v>
      </c>
      <c r="K70" s="66">
        <f t="shared" si="4"/>
        <v>7097.9412</v>
      </c>
      <c r="L70" s="66">
        <v>630313.69</v>
      </c>
      <c r="M70" s="66">
        <f t="shared" si="5"/>
        <v>542069.769444</v>
      </c>
      <c r="N70" s="57" t="s">
        <v>26</v>
      </c>
      <c r="O70" s="57" t="s">
        <v>27</v>
      </c>
      <c r="P70" s="68"/>
    </row>
    <row r="71" s="52" customFormat="1" ht="30" customHeight="1" spans="1:16">
      <c r="A71" s="57">
        <v>64</v>
      </c>
      <c r="B71" s="14" t="s">
        <v>128</v>
      </c>
      <c r="C71" s="58" t="s">
        <v>28</v>
      </c>
      <c r="D71" s="14">
        <v>18</v>
      </c>
      <c r="E71" s="14" t="s">
        <v>25</v>
      </c>
      <c r="F71" s="59">
        <v>2.95</v>
      </c>
      <c r="G71" s="14">
        <v>77.74</v>
      </c>
      <c r="H71" s="14">
        <v>18.31</v>
      </c>
      <c r="I71" s="14">
        <f t="shared" si="3"/>
        <v>59.43</v>
      </c>
      <c r="J71" s="66">
        <v>8112.55</v>
      </c>
      <c r="K71" s="66">
        <f t="shared" si="4"/>
        <v>6976.793</v>
      </c>
      <c r="L71" s="66">
        <v>630669.79</v>
      </c>
      <c r="M71" s="66">
        <f t="shared" si="5"/>
        <v>542375.88782</v>
      </c>
      <c r="N71" s="57" t="s">
        <v>26</v>
      </c>
      <c r="O71" s="57" t="s">
        <v>27</v>
      </c>
      <c r="P71" s="68"/>
    </row>
    <row r="72" s="52" customFormat="1" ht="30" customHeight="1" spans="1:16">
      <c r="A72" s="57">
        <v>65</v>
      </c>
      <c r="B72" s="14" t="s">
        <v>128</v>
      </c>
      <c r="C72" s="58" t="s">
        <v>123</v>
      </c>
      <c r="D72" s="14">
        <v>19</v>
      </c>
      <c r="E72" s="14" t="s">
        <v>25</v>
      </c>
      <c r="F72" s="59">
        <v>2.95</v>
      </c>
      <c r="G72" s="14">
        <v>77.74</v>
      </c>
      <c r="H72" s="14">
        <v>18.31</v>
      </c>
      <c r="I72" s="14">
        <f t="shared" si="3"/>
        <v>59.43</v>
      </c>
      <c r="J72" s="66">
        <v>8336.5</v>
      </c>
      <c r="K72" s="66">
        <f t="shared" si="4"/>
        <v>7169.39</v>
      </c>
      <c r="L72" s="66">
        <v>648079.2</v>
      </c>
      <c r="M72" s="66">
        <f t="shared" si="5"/>
        <v>557348.3786</v>
      </c>
      <c r="N72" s="57" t="s">
        <v>26</v>
      </c>
      <c r="O72" s="57" t="s">
        <v>27</v>
      </c>
      <c r="P72" s="68"/>
    </row>
    <row r="73" s="52" customFormat="1" ht="30" customHeight="1" spans="1:16">
      <c r="A73" s="57">
        <v>66</v>
      </c>
      <c r="B73" s="14" t="s">
        <v>128</v>
      </c>
      <c r="C73" s="58" t="s">
        <v>89</v>
      </c>
      <c r="D73" s="14">
        <v>19</v>
      </c>
      <c r="E73" s="14" t="s">
        <v>25</v>
      </c>
      <c r="F73" s="59">
        <v>2.95</v>
      </c>
      <c r="G73" s="14">
        <v>76.37</v>
      </c>
      <c r="H73" s="14">
        <v>17.99</v>
      </c>
      <c r="I73" s="14">
        <f t="shared" si="3"/>
        <v>58.38</v>
      </c>
      <c r="J73" s="66">
        <v>8282.32</v>
      </c>
      <c r="K73" s="66">
        <f t="shared" si="4"/>
        <v>7122.7952</v>
      </c>
      <c r="L73" s="66">
        <v>632520.47</v>
      </c>
      <c r="M73" s="66">
        <f t="shared" si="5"/>
        <v>543967.869424</v>
      </c>
      <c r="N73" s="57" t="s">
        <v>26</v>
      </c>
      <c r="O73" s="57" t="s">
        <v>27</v>
      </c>
      <c r="P73" s="68"/>
    </row>
    <row r="74" s="52" customFormat="1" ht="30" customHeight="1" spans="1:16">
      <c r="A74" s="57">
        <v>67</v>
      </c>
      <c r="B74" s="14" t="s">
        <v>128</v>
      </c>
      <c r="C74" s="58" t="s">
        <v>90</v>
      </c>
      <c r="D74" s="14">
        <v>19</v>
      </c>
      <c r="E74" s="14" t="s">
        <v>25</v>
      </c>
      <c r="F74" s="59">
        <v>2.95</v>
      </c>
      <c r="G74" s="14">
        <v>77.74</v>
      </c>
      <c r="H74" s="14">
        <v>18.31</v>
      </c>
      <c r="I74" s="14">
        <f t="shared" si="3"/>
        <v>59.43</v>
      </c>
      <c r="J74" s="66">
        <v>8141.45</v>
      </c>
      <c r="K74" s="66">
        <f t="shared" si="4"/>
        <v>7001.647</v>
      </c>
      <c r="L74" s="66">
        <v>632916.17</v>
      </c>
      <c r="M74" s="66">
        <f t="shared" si="5"/>
        <v>544308.03778</v>
      </c>
      <c r="N74" s="57" t="s">
        <v>26</v>
      </c>
      <c r="O74" s="57" t="s">
        <v>27</v>
      </c>
      <c r="P74" s="68"/>
    </row>
    <row r="75" s="52" customFormat="1" ht="30" customHeight="1" spans="1:16">
      <c r="A75" s="57">
        <v>68</v>
      </c>
      <c r="B75" s="14" t="s">
        <v>128</v>
      </c>
      <c r="C75" s="58" t="s">
        <v>144</v>
      </c>
      <c r="D75" s="14">
        <v>20</v>
      </c>
      <c r="E75" s="14" t="s">
        <v>25</v>
      </c>
      <c r="F75" s="59">
        <v>2.95</v>
      </c>
      <c r="G75" s="14">
        <v>77.74</v>
      </c>
      <c r="H75" s="14">
        <v>18.31</v>
      </c>
      <c r="I75" s="14">
        <f t="shared" si="3"/>
        <v>59.43</v>
      </c>
      <c r="J75" s="66">
        <v>8365.39</v>
      </c>
      <c r="K75" s="66">
        <f t="shared" si="4"/>
        <v>7194.2354</v>
      </c>
      <c r="L75" s="66">
        <v>650325.57</v>
      </c>
      <c r="M75" s="66">
        <f t="shared" si="5"/>
        <v>559279.859996</v>
      </c>
      <c r="N75" s="57" t="s">
        <v>26</v>
      </c>
      <c r="O75" s="57" t="s">
        <v>27</v>
      </c>
      <c r="P75" s="68"/>
    </row>
    <row r="76" s="52" customFormat="1" ht="30" customHeight="1" spans="1:16">
      <c r="A76" s="57">
        <v>69</v>
      </c>
      <c r="B76" s="14" t="s">
        <v>128</v>
      </c>
      <c r="C76" s="58" t="s">
        <v>91</v>
      </c>
      <c r="D76" s="14">
        <v>20</v>
      </c>
      <c r="E76" s="14" t="s">
        <v>25</v>
      </c>
      <c r="F76" s="59">
        <v>2.95</v>
      </c>
      <c r="G76" s="14">
        <v>76.37</v>
      </c>
      <c r="H76" s="14">
        <v>17.99</v>
      </c>
      <c r="I76" s="14">
        <f t="shared" si="3"/>
        <v>58.38</v>
      </c>
      <c r="J76" s="66">
        <v>8311.21</v>
      </c>
      <c r="K76" s="66">
        <f t="shared" si="4"/>
        <v>7147.6406</v>
      </c>
      <c r="L76" s="66">
        <v>634727.26</v>
      </c>
      <c r="M76" s="66">
        <f t="shared" si="5"/>
        <v>545865.312622</v>
      </c>
      <c r="N76" s="57" t="s">
        <v>26</v>
      </c>
      <c r="O76" s="57" t="s">
        <v>27</v>
      </c>
      <c r="P76" s="68"/>
    </row>
    <row r="77" s="52" customFormat="1" ht="30" customHeight="1" spans="1:16">
      <c r="A77" s="57">
        <v>70</v>
      </c>
      <c r="B77" s="14" t="s">
        <v>128</v>
      </c>
      <c r="C77" s="58" t="s">
        <v>92</v>
      </c>
      <c r="D77" s="14">
        <v>20</v>
      </c>
      <c r="E77" s="14" t="s">
        <v>25</v>
      </c>
      <c r="F77" s="59">
        <v>2.95</v>
      </c>
      <c r="G77" s="14">
        <v>77.74</v>
      </c>
      <c r="H77" s="14">
        <v>18.31</v>
      </c>
      <c r="I77" s="14">
        <f t="shared" si="3"/>
        <v>59.43</v>
      </c>
      <c r="J77" s="66">
        <v>8170.34</v>
      </c>
      <c r="K77" s="66">
        <f t="shared" si="4"/>
        <v>7026.4924</v>
      </c>
      <c r="L77" s="66">
        <v>635162.54</v>
      </c>
      <c r="M77" s="66">
        <f t="shared" si="5"/>
        <v>546239.519176</v>
      </c>
      <c r="N77" s="57" t="s">
        <v>26</v>
      </c>
      <c r="O77" s="57" t="s">
        <v>27</v>
      </c>
      <c r="P77" s="68"/>
    </row>
    <row r="78" s="52" customFormat="1" ht="30" customHeight="1" spans="1:16">
      <c r="A78" s="57">
        <v>71</v>
      </c>
      <c r="B78" s="14" t="s">
        <v>128</v>
      </c>
      <c r="C78" s="58" t="s">
        <v>145</v>
      </c>
      <c r="D78" s="14">
        <v>21</v>
      </c>
      <c r="E78" s="14" t="s">
        <v>25</v>
      </c>
      <c r="F78" s="59">
        <v>2.95</v>
      </c>
      <c r="G78" s="14">
        <v>77.74</v>
      </c>
      <c r="H78" s="14">
        <v>18.31</v>
      </c>
      <c r="I78" s="14">
        <f t="shared" si="3"/>
        <v>59.43</v>
      </c>
      <c r="J78" s="66">
        <v>8394.29</v>
      </c>
      <c r="K78" s="66">
        <f t="shared" si="4"/>
        <v>7219.0894</v>
      </c>
      <c r="L78" s="66">
        <v>652571.95</v>
      </c>
      <c r="M78" s="66">
        <f t="shared" si="5"/>
        <v>561212.009956</v>
      </c>
      <c r="N78" s="57" t="s">
        <v>26</v>
      </c>
      <c r="O78" s="57" t="s">
        <v>27</v>
      </c>
      <c r="P78" s="68"/>
    </row>
    <row r="79" s="52" customFormat="1" ht="30" customHeight="1" spans="1:16">
      <c r="A79" s="57">
        <v>72</v>
      </c>
      <c r="B79" s="14" t="s">
        <v>128</v>
      </c>
      <c r="C79" s="58" t="s">
        <v>146</v>
      </c>
      <c r="D79" s="14">
        <v>21</v>
      </c>
      <c r="E79" s="14" t="s">
        <v>25</v>
      </c>
      <c r="F79" s="59">
        <v>2.95</v>
      </c>
      <c r="G79" s="14">
        <v>76.37</v>
      </c>
      <c r="H79" s="14">
        <v>17.99</v>
      </c>
      <c r="I79" s="14">
        <f t="shared" si="3"/>
        <v>58.38</v>
      </c>
      <c r="J79" s="66">
        <v>8340.11</v>
      </c>
      <c r="K79" s="66">
        <f t="shared" si="4"/>
        <v>7172.4946</v>
      </c>
      <c r="L79" s="66">
        <v>636934.05</v>
      </c>
      <c r="M79" s="66">
        <f t="shared" si="5"/>
        <v>547763.412602</v>
      </c>
      <c r="N79" s="57" t="s">
        <v>26</v>
      </c>
      <c r="O79" s="57" t="s">
        <v>27</v>
      </c>
      <c r="P79" s="68"/>
    </row>
    <row r="80" s="52" customFormat="1" ht="30" customHeight="1" spans="1:16">
      <c r="A80" s="57">
        <v>73</v>
      </c>
      <c r="B80" s="14" t="s">
        <v>128</v>
      </c>
      <c r="C80" s="58" t="s">
        <v>93</v>
      </c>
      <c r="D80" s="14">
        <v>21</v>
      </c>
      <c r="E80" s="14" t="s">
        <v>25</v>
      </c>
      <c r="F80" s="59">
        <v>2.95</v>
      </c>
      <c r="G80" s="14">
        <v>77.74</v>
      </c>
      <c r="H80" s="14">
        <v>18.31</v>
      </c>
      <c r="I80" s="14">
        <f t="shared" si="3"/>
        <v>59.43</v>
      </c>
      <c r="J80" s="66">
        <v>8199.24</v>
      </c>
      <c r="K80" s="66">
        <f t="shared" si="4"/>
        <v>7051.3464</v>
      </c>
      <c r="L80" s="66">
        <v>637408.92</v>
      </c>
      <c r="M80" s="66">
        <f t="shared" si="5"/>
        <v>548171.669136</v>
      </c>
      <c r="N80" s="57" t="s">
        <v>26</v>
      </c>
      <c r="O80" s="57" t="s">
        <v>27</v>
      </c>
      <c r="P80" s="68"/>
    </row>
    <row r="81" s="52" customFormat="1" ht="30" customHeight="1" spans="1:16">
      <c r="A81" s="57">
        <v>74</v>
      </c>
      <c r="B81" s="14" t="s">
        <v>128</v>
      </c>
      <c r="C81" s="58" t="s">
        <v>147</v>
      </c>
      <c r="D81" s="14">
        <v>22</v>
      </c>
      <c r="E81" s="14" t="s">
        <v>25</v>
      </c>
      <c r="F81" s="59">
        <v>2.95</v>
      </c>
      <c r="G81" s="14">
        <v>76.37</v>
      </c>
      <c r="H81" s="14">
        <v>17.99</v>
      </c>
      <c r="I81" s="14">
        <f t="shared" si="3"/>
        <v>58.38</v>
      </c>
      <c r="J81" s="66">
        <v>8369</v>
      </c>
      <c r="K81" s="66">
        <f t="shared" si="4"/>
        <v>7197.34</v>
      </c>
      <c r="L81" s="66">
        <v>639140.84</v>
      </c>
      <c r="M81" s="66">
        <f t="shared" si="5"/>
        <v>549660.8558</v>
      </c>
      <c r="N81" s="57" t="s">
        <v>26</v>
      </c>
      <c r="O81" s="57" t="s">
        <v>27</v>
      </c>
      <c r="P81" s="68"/>
    </row>
    <row r="82" s="52" customFormat="1" ht="30" customHeight="1" spans="1:16">
      <c r="A82" s="57">
        <v>75</v>
      </c>
      <c r="B82" s="14" t="s">
        <v>128</v>
      </c>
      <c r="C82" s="58" t="s">
        <v>94</v>
      </c>
      <c r="D82" s="14">
        <v>22</v>
      </c>
      <c r="E82" s="14" t="s">
        <v>25</v>
      </c>
      <c r="F82" s="59">
        <v>2.95</v>
      </c>
      <c r="G82" s="14">
        <v>77.74</v>
      </c>
      <c r="H82" s="14">
        <v>18.31</v>
      </c>
      <c r="I82" s="14">
        <f t="shared" si="3"/>
        <v>59.43</v>
      </c>
      <c r="J82" s="66">
        <v>8228.14</v>
      </c>
      <c r="K82" s="66">
        <f t="shared" si="4"/>
        <v>7076.2004</v>
      </c>
      <c r="L82" s="66">
        <v>639655.29</v>
      </c>
      <c r="M82" s="66">
        <f t="shared" si="5"/>
        <v>550103.819096</v>
      </c>
      <c r="N82" s="57" t="s">
        <v>26</v>
      </c>
      <c r="O82" s="57" t="s">
        <v>27</v>
      </c>
      <c r="P82" s="68"/>
    </row>
    <row r="83" s="52" customFormat="1" ht="30" customHeight="1" spans="1:16">
      <c r="A83" s="57">
        <v>76</v>
      </c>
      <c r="B83" s="14" t="s">
        <v>128</v>
      </c>
      <c r="C83" s="58" t="s">
        <v>51</v>
      </c>
      <c r="D83" s="14">
        <v>23</v>
      </c>
      <c r="E83" s="14" t="s">
        <v>25</v>
      </c>
      <c r="F83" s="59">
        <v>2.95</v>
      </c>
      <c r="G83" s="14">
        <v>76.37</v>
      </c>
      <c r="H83" s="14">
        <v>17.99</v>
      </c>
      <c r="I83" s="14">
        <f t="shared" si="3"/>
        <v>58.38</v>
      </c>
      <c r="J83" s="66">
        <v>8397.9</v>
      </c>
      <c r="K83" s="66">
        <f t="shared" si="4"/>
        <v>7222.194</v>
      </c>
      <c r="L83" s="66">
        <v>641347.62</v>
      </c>
      <c r="M83" s="66">
        <f t="shared" si="5"/>
        <v>551558.95578</v>
      </c>
      <c r="N83" s="57" t="s">
        <v>26</v>
      </c>
      <c r="O83" s="57" t="s">
        <v>27</v>
      </c>
      <c r="P83" s="68"/>
    </row>
    <row r="84" s="52" customFormat="1" ht="30" customHeight="1" spans="1:16">
      <c r="A84" s="57">
        <v>77</v>
      </c>
      <c r="B84" s="14" t="s">
        <v>128</v>
      </c>
      <c r="C84" s="58" t="s">
        <v>52</v>
      </c>
      <c r="D84" s="14">
        <v>23</v>
      </c>
      <c r="E84" s="14" t="s">
        <v>25</v>
      </c>
      <c r="F84" s="59">
        <v>2.95</v>
      </c>
      <c r="G84" s="14">
        <v>77.74</v>
      </c>
      <c r="H84" s="14">
        <v>18.31</v>
      </c>
      <c r="I84" s="14">
        <f t="shared" si="3"/>
        <v>59.43</v>
      </c>
      <c r="J84" s="66">
        <v>8257.03</v>
      </c>
      <c r="K84" s="66">
        <f t="shared" si="4"/>
        <v>7101.0458</v>
      </c>
      <c r="L84" s="66">
        <v>641901.67</v>
      </c>
      <c r="M84" s="66">
        <f t="shared" si="5"/>
        <v>552035.300492</v>
      </c>
      <c r="N84" s="57" t="s">
        <v>26</v>
      </c>
      <c r="O84" s="57" t="s">
        <v>27</v>
      </c>
      <c r="P84" s="68"/>
    </row>
    <row r="85" s="53" customFormat="1" ht="28" customHeight="1" spans="1:16">
      <c r="A85" s="69" t="s">
        <v>29</v>
      </c>
      <c r="B85" s="70"/>
      <c r="C85" s="70"/>
      <c r="D85" s="70"/>
      <c r="E85" s="70"/>
      <c r="F85" s="71"/>
      <c r="G85" s="72">
        <f>SUM(G8:G84)</f>
        <v>5620.04999999999</v>
      </c>
      <c r="H85" s="72">
        <f>SUM(H8:H84)</f>
        <v>1323.77</v>
      </c>
      <c r="I85" s="72">
        <f>SUM(I8:I84)</f>
        <v>4296.28</v>
      </c>
      <c r="J85" s="79">
        <f>AVERAGE(J8:J84)</f>
        <v>8001.09831168831</v>
      </c>
      <c r="K85" s="79">
        <f>AVERAGE(K8:K84)</f>
        <v>6880.94454805195</v>
      </c>
      <c r="L85" s="79">
        <f>SUM(L8:L84)</f>
        <v>45045011.54</v>
      </c>
      <c r="M85" s="79">
        <f>SUM(M8:M84)</f>
        <v>38738710.318624</v>
      </c>
      <c r="N85" s="57"/>
      <c r="O85" s="57"/>
      <c r="P85" s="80"/>
    </row>
    <row r="86" s="51" customFormat="1" ht="55" customHeight="1" spans="1:16">
      <c r="A86" s="73" t="s">
        <v>148</v>
      </c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81"/>
      <c r="P86" s="64"/>
    </row>
    <row r="87" s="51" customFormat="1" ht="46" customHeight="1" spans="1:16">
      <c r="A87" s="75" t="s">
        <v>31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64"/>
    </row>
    <row r="88" s="51" customFormat="1" ht="33" customHeight="1" spans="1:16">
      <c r="A88" s="75" t="s">
        <v>32</v>
      </c>
      <c r="B88" s="75"/>
      <c r="C88" s="75"/>
      <c r="D88" s="75"/>
      <c r="E88" s="75"/>
      <c r="F88" s="75"/>
      <c r="G88" s="75"/>
      <c r="H88" s="75"/>
      <c r="I88" s="75"/>
      <c r="J88" s="75"/>
      <c r="K88" s="65"/>
      <c r="L88" s="65"/>
      <c r="M88" s="82"/>
      <c r="N88" s="75"/>
      <c r="O88" s="23"/>
      <c r="P88" s="64"/>
    </row>
    <row r="89" s="50" customFormat="1" ht="18.75" spans="1:16">
      <c r="A89" s="76"/>
      <c r="B89" s="76"/>
      <c r="C89" s="76"/>
      <c r="D89" s="76"/>
      <c r="E89" s="76"/>
      <c r="F89" s="76"/>
      <c r="G89" s="76"/>
      <c r="H89" s="76"/>
      <c r="I89" s="83"/>
      <c r="J89" s="76"/>
      <c r="K89" s="84"/>
      <c r="L89" s="84"/>
      <c r="M89" s="85"/>
      <c r="N89" s="76"/>
      <c r="O89" s="78"/>
      <c r="P89" s="86"/>
    </row>
    <row r="90" s="50" customFormat="1" ht="18.75" spans="1:16">
      <c r="A90" s="77" t="s">
        <v>33</v>
      </c>
      <c r="B90" s="77"/>
      <c r="C90" s="78"/>
      <c r="D90" s="78"/>
      <c r="E90" s="78"/>
      <c r="F90" s="78"/>
      <c r="G90" s="78"/>
      <c r="H90" s="78"/>
      <c r="I90" s="78"/>
      <c r="J90" s="78"/>
      <c r="K90" s="87"/>
      <c r="L90" s="87"/>
      <c r="M90" s="88"/>
      <c r="N90" s="78"/>
      <c r="O90" s="78"/>
      <c r="P90" s="86"/>
    </row>
    <row r="91" s="50" customFormat="1" ht="18.75" spans="1:16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89"/>
      <c r="L91" s="89"/>
      <c r="M91" s="88"/>
      <c r="N91" s="78"/>
      <c r="O91" s="78"/>
      <c r="P91" s="86"/>
    </row>
    <row r="92" s="50" customFormat="1" ht="18.75" spans="1:16">
      <c r="A92" s="77" t="s">
        <v>34</v>
      </c>
      <c r="B92" s="77"/>
      <c r="C92" s="77"/>
      <c r="D92" s="77"/>
      <c r="E92" s="77"/>
      <c r="F92" s="77"/>
      <c r="G92" s="78"/>
      <c r="H92" s="78"/>
      <c r="I92" s="78"/>
      <c r="J92" s="78"/>
      <c r="K92" s="87"/>
      <c r="L92" s="87"/>
      <c r="M92" s="88"/>
      <c r="N92" s="78"/>
      <c r="O92" s="78"/>
      <c r="P92" s="86"/>
    </row>
  </sheetData>
  <autoFilter ref="A7:O86">
    <extLst/>
  </autoFilter>
  <mergeCells count="11">
    <mergeCell ref="B2:O2"/>
    <mergeCell ref="K4:O4"/>
    <mergeCell ref="K5:O5"/>
    <mergeCell ref="A6:G6"/>
    <mergeCell ref="K6:O6"/>
    <mergeCell ref="A85:F85"/>
    <mergeCell ref="A86:O86"/>
    <mergeCell ref="A87:O87"/>
    <mergeCell ref="A88:N88"/>
    <mergeCell ref="A90:B90"/>
    <mergeCell ref="A92:F92"/>
  </mergeCells>
  <printOptions horizontalCentered="1"/>
  <pageMargins left="0" right="0" top="0.432638888888889" bottom="0.354166666666667" header="0" footer="0"/>
  <pageSetup paperSize="9" scale="77" fitToHeight="0" orientation="landscape" horizontalDpi="600" verticalDpi="600"/>
  <headerFooter alignWithMargins="0" scaleWithDoc="0">
    <oddFooter>&amp;C&amp;P</oddFooter>
  </headerFooter>
  <colBreaks count="1" manualBreakCount="1">
    <brk id="15" max="6544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72"/>
  <sheetViews>
    <sheetView tabSelected="1" workbookViewId="0">
      <pane ySplit="7" topLeftCell="A59" activePane="bottomLeft" state="frozen"/>
      <selection/>
      <selection pane="bottomLeft" activeCell="P62" sqref="P62"/>
    </sheetView>
  </sheetViews>
  <sheetFormatPr defaultColWidth="8.75" defaultRowHeight="14.25"/>
  <cols>
    <col min="1" max="1" width="6.125" style="3" customWidth="1"/>
    <col min="2" max="2" width="11" style="3" customWidth="1"/>
    <col min="3" max="3" width="13.25" style="3" customWidth="1"/>
    <col min="4" max="4" width="7.125" style="3" customWidth="1"/>
    <col min="5" max="5" width="9.625" style="3" customWidth="1"/>
    <col min="6" max="6" width="6.75" style="3" customWidth="1"/>
    <col min="7" max="7" width="10.5" style="3" customWidth="1"/>
    <col min="8" max="8" width="13.25" style="3" customWidth="1"/>
    <col min="9" max="9" width="13" style="3" customWidth="1"/>
    <col min="10" max="10" width="18" style="3" customWidth="1"/>
    <col min="11" max="11" width="13.625" style="4" customWidth="1"/>
    <col min="12" max="12" width="18.25" style="4" customWidth="1"/>
    <col min="13" max="13" width="18.25" style="5" customWidth="1"/>
    <col min="14" max="14" width="11.75" style="3" customWidth="1"/>
    <col min="15" max="15" width="8.75" style="3"/>
  </cols>
  <sheetData>
    <row r="2" ht="25" customHeight="1" spans="2:15">
      <c r="B2" s="6" t="s">
        <v>0</v>
      </c>
      <c r="C2" s="6"/>
      <c r="D2" s="6"/>
      <c r="E2" s="6"/>
      <c r="F2" s="6"/>
      <c r="G2" s="6"/>
      <c r="H2" s="6"/>
      <c r="I2" s="6"/>
      <c r="J2" s="6"/>
      <c r="K2" s="18"/>
      <c r="L2" s="18"/>
      <c r="M2" s="19"/>
      <c r="N2" s="6"/>
      <c r="O2" s="6"/>
    </row>
    <row r="4" s="1" customFormat="1" ht="22" customHeight="1" spans="1:15">
      <c r="A4" s="7" t="s">
        <v>1</v>
      </c>
      <c r="B4" s="7"/>
      <c r="C4" s="7"/>
      <c r="D4" s="7"/>
      <c r="E4" s="7"/>
      <c r="F4" s="7"/>
      <c r="G4" s="7"/>
      <c r="H4" s="7"/>
      <c r="I4" s="8"/>
      <c r="J4" s="9" t="s">
        <v>2</v>
      </c>
      <c r="K4" s="20" t="s">
        <v>3</v>
      </c>
      <c r="L4" s="20"/>
      <c r="M4" s="21"/>
      <c r="N4" s="9"/>
      <c r="O4" s="9"/>
    </row>
    <row r="5" s="1" customFormat="1" ht="22" customHeight="1" spans="1:15">
      <c r="A5" s="8"/>
      <c r="B5" s="9"/>
      <c r="C5" s="9"/>
      <c r="D5" s="9"/>
      <c r="E5" s="9"/>
      <c r="F5" s="9"/>
      <c r="G5" s="9"/>
      <c r="H5" s="8"/>
      <c r="I5" s="8"/>
      <c r="J5" s="8" t="s">
        <v>4</v>
      </c>
      <c r="K5" s="22" t="s">
        <v>5</v>
      </c>
      <c r="L5" s="22"/>
      <c r="M5" s="22"/>
      <c r="N5" s="22"/>
      <c r="O5" s="22"/>
    </row>
    <row r="6" s="1" customFormat="1" ht="22" customHeight="1" spans="1:15">
      <c r="A6" s="10" t="s">
        <v>6</v>
      </c>
      <c r="B6" s="10"/>
      <c r="C6" s="10"/>
      <c r="D6" s="10"/>
      <c r="E6" s="10"/>
      <c r="F6" s="10"/>
      <c r="G6" s="10"/>
      <c r="H6" s="11"/>
      <c r="I6" s="23"/>
      <c r="J6" s="11" t="s">
        <v>7</v>
      </c>
      <c r="K6" s="24">
        <v>46035</v>
      </c>
      <c r="L6" s="24"/>
      <c r="M6" s="25"/>
      <c r="N6" s="24"/>
      <c r="O6" s="24"/>
    </row>
    <row r="7" s="1" customFormat="1" ht="58" customHeight="1" spans="1:15">
      <c r="A7" s="12" t="s">
        <v>8</v>
      </c>
      <c r="B7" s="13" t="s">
        <v>9</v>
      </c>
      <c r="C7" s="13" t="s">
        <v>10</v>
      </c>
      <c r="D7" s="13" t="s">
        <v>11</v>
      </c>
      <c r="E7" s="13" t="s">
        <v>12</v>
      </c>
      <c r="F7" s="13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26" t="s">
        <v>18</v>
      </c>
      <c r="L7" s="27" t="s">
        <v>19</v>
      </c>
      <c r="M7" s="13" t="s">
        <v>20</v>
      </c>
      <c r="N7" s="13" t="s">
        <v>21</v>
      </c>
      <c r="O7" s="13" t="s">
        <v>22</v>
      </c>
    </row>
    <row r="8" s="1" customFormat="1" ht="32" customHeight="1" spans="1:15">
      <c r="A8" s="15">
        <v>1</v>
      </c>
      <c r="B8" s="13" t="s">
        <v>149</v>
      </c>
      <c r="C8" s="16" t="s">
        <v>56</v>
      </c>
      <c r="D8" s="13">
        <v>1</v>
      </c>
      <c r="E8" s="13" t="s">
        <v>25</v>
      </c>
      <c r="F8" s="17">
        <v>2.95</v>
      </c>
      <c r="G8" s="13">
        <v>77.74</v>
      </c>
      <c r="H8" s="13">
        <v>18.31</v>
      </c>
      <c r="I8" s="13">
        <f>G8-H8</f>
        <v>59.43</v>
      </c>
      <c r="J8" s="26">
        <v>7621.32</v>
      </c>
      <c r="K8" s="26">
        <f>J8*0.86</f>
        <v>6554.3352</v>
      </c>
      <c r="L8" s="26">
        <v>592481.42</v>
      </c>
      <c r="M8" s="26">
        <f>G8*K8</f>
        <v>509534.018448</v>
      </c>
      <c r="N8" s="15" t="s">
        <v>26</v>
      </c>
      <c r="O8" s="15" t="s">
        <v>27</v>
      </c>
    </row>
    <row r="9" s="1" customFormat="1" ht="32" customHeight="1" spans="1:15">
      <c r="A9" s="15">
        <v>2</v>
      </c>
      <c r="B9" s="13" t="s">
        <v>149</v>
      </c>
      <c r="C9" s="16" t="s">
        <v>38</v>
      </c>
      <c r="D9" s="13">
        <v>1</v>
      </c>
      <c r="E9" s="13" t="s">
        <v>98</v>
      </c>
      <c r="F9" s="17">
        <v>2.95</v>
      </c>
      <c r="G9" s="13">
        <v>55.91</v>
      </c>
      <c r="H9" s="13">
        <v>13.17</v>
      </c>
      <c r="I9" s="13">
        <f t="shared" ref="I9:I40" si="0">G9-H9</f>
        <v>42.74</v>
      </c>
      <c r="J9" s="26">
        <v>7654</v>
      </c>
      <c r="K9" s="26">
        <f t="shared" ref="K9:K57" si="1">J9*0.86</f>
        <v>6582.44</v>
      </c>
      <c r="L9" s="26">
        <v>427935.14</v>
      </c>
      <c r="M9" s="26">
        <f t="shared" ref="M9:M40" si="2">G9*K9</f>
        <v>368024.2204</v>
      </c>
      <c r="N9" s="15" t="s">
        <v>26</v>
      </c>
      <c r="O9" s="15" t="s">
        <v>27</v>
      </c>
    </row>
    <row r="10" s="1" customFormat="1" ht="32" customHeight="1" spans="1:15">
      <c r="A10" s="15">
        <v>3</v>
      </c>
      <c r="B10" s="13" t="s">
        <v>149</v>
      </c>
      <c r="C10" s="16" t="s">
        <v>57</v>
      </c>
      <c r="D10" s="13">
        <v>2</v>
      </c>
      <c r="E10" s="13" t="s">
        <v>25</v>
      </c>
      <c r="F10" s="17">
        <v>2.95</v>
      </c>
      <c r="G10" s="13">
        <v>77.74</v>
      </c>
      <c r="H10" s="13">
        <v>18.31</v>
      </c>
      <c r="I10" s="13">
        <f t="shared" si="0"/>
        <v>59.43</v>
      </c>
      <c r="J10" s="26">
        <v>7650.22</v>
      </c>
      <c r="K10" s="26">
        <f t="shared" si="1"/>
        <v>6579.1892</v>
      </c>
      <c r="L10" s="26">
        <v>594727.79</v>
      </c>
      <c r="M10" s="26">
        <f t="shared" si="2"/>
        <v>511466.168408</v>
      </c>
      <c r="N10" s="15" t="s">
        <v>26</v>
      </c>
      <c r="O10" s="15" t="s">
        <v>27</v>
      </c>
    </row>
    <row r="11" s="1" customFormat="1" ht="32" customHeight="1" spans="1:15">
      <c r="A11" s="15">
        <v>4</v>
      </c>
      <c r="B11" s="13" t="s">
        <v>149</v>
      </c>
      <c r="C11" s="16" t="s">
        <v>39</v>
      </c>
      <c r="D11" s="13">
        <v>2</v>
      </c>
      <c r="E11" s="13" t="s">
        <v>98</v>
      </c>
      <c r="F11" s="17">
        <v>2.95</v>
      </c>
      <c r="G11" s="13">
        <v>55.91</v>
      </c>
      <c r="H11" s="13">
        <v>13.17</v>
      </c>
      <c r="I11" s="13">
        <f t="shared" si="0"/>
        <v>42.74</v>
      </c>
      <c r="J11" s="26">
        <v>7681.52</v>
      </c>
      <c r="K11" s="26">
        <f t="shared" si="1"/>
        <v>6606.1072</v>
      </c>
      <c r="L11" s="26">
        <v>429473.78</v>
      </c>
      <c r="M11" s="26">
        <f t="shared" si="2"/>
        <v>369347.453552</v>
      </c>
      <c r="N11" s="15" t="s">
        <v>26</v>
      </c>
      <c r="O11" s="15" t="s">
        <v>27</v>
      </c>
    </row>
    <row r="12" s="1" customFormat="1" ht="32" customHeight="1" spans="1:15">
      <c r="A12" s="15">
        <v>5</v>
      </c>
      <c r="B12" s="13" t="s">
        <v>149</v>
      </c>
      <c r="C12" s="16" t="s">
        <v>76</v>
      </c>
      <c r="D12" s="13">
        <v>3</v>
      </c>
      <c r="E12" s="13" t="s">
        <v>25</v>
      </c>
      <c r="F12" s="17">
        <v>2.95</v>
      </c>
      <c r="G12" s="13">
        <v>76.37</v>
      </c>
      <c r="H12" s="13">
        <v>17.99</v>
      </c>
      <c r="I12" s="13">
        <f t="shared" si="0"/>
        <v>58.38</v>
      </c>
      <c r="J12" s="26">
        <v>7636.21</v>
      </c>
      <c r="K12" s="26">
        <f t="shared" si="1"/>
        <v>6567.1406</v>
      </c>
      <c r="L12" s="26">
        <v>583177.28</v>
      </c>
      <c r="M12" s="26">
        <f t="shared" si="2"/>
        <v>501532.527622</v>
      </c>
      <c r="N12" s="15" t="s">
        <v>26</v>
      </c>
      <c r="O12" s="15" t="s">
        <v>27</v>
      </c>
    </row>
    <row r="13" s="1" customFormat="1" ht="32" customHeight="1" spans="1:15">
      <c r="A13" s="15">
        <v>6</v>
      </c>
      <c r="B13" s="13" t="s">
        <v>149</v>
      </c>
      <c r="C13" s="16" t="s">
        <v>130</v>
      </c>
      <c r="D13" s="13">
        <v>3</v>
      </c>
      <c r="E13" s="13" t="s">
        <v>98</v>
      </c>
      <c r="F13" s="17">
        <v>2.95</v>
      </c>
      <c r="G13" s="13">
        <v>54.25</v>
      </c>
      <c r="H13" s="13">
        <v>12.78</v>
      </c>
      <c r="I13" s="13">
        <f t="shared" si="0"/>
        <v>41.47</v>
      </c>
      <c r="J13" s="26">
        <v>7688.4</v>
      </c>
      <c r="K13" s="26">
        <f t="shared" si="1"/>
        <v>6612.024</v>
      </c>
      <c r="L13" s="26">
        <v>417095.7</v>
      </c>
      <c r="M13" s="26">
        <f t="shared" si="2"/>
        <v>358702.302</v>
      </c>
      <c r="N13" s="15" t="s">
        <v>26</v>
      </c>
      <c r="O13" s="15" t="s">
        <v>27</v>
      </c>
    </row>
    <row r="14" s="1" customFormat="1" ht="32" customHeight="1" spans="1:15">
      <c r="A14" s="15">
        <v>7</v>
      </c>
      <c r="B14" s="13" t="s">
        <v>149</v>
      </c>
      <c r="C14" s="16" t="s">
        <v>131</v>
      </c>
      <c r="D14" s="13">
        <v>3</v>
      </c>
      <c r="E14" s="13" t="s">
        <v>98</v>
      </c>
      <c r="F14" s="17">
        <v>2.95</v>
      </c>
      <c r="G14" s="13">
        <v>54.25</v>
      </c>
      <c r="H14" s="13">
        <v>12.78</v>
      </c>
      <c r="I14" s="13">
        <f t="shared" si="0"/>
        <v>41.47</v>
      </c>
      <c r="J14" s="26">
        <v>7688.4</v>
      </c>
      <c r="K14" s="26">
        <f t="shared" si="1"/>
        <v>6612.024</v>
      </c>
      <c r="L14" s="26">
        <v>417095.7</v>
      </c>
      <c r="M14" s="26">
        <f t="shared" si="2"/>
        <v>358702.302</v>
      </c>
      <c r="N14" s="15" t="s">
        <v>26</v>
      </c>
      <c r="O14" s="15" t="s">
        <v>27</v>
      </c>
    </row>
    <row r="15" s="1" customFormat="1" ht="32" customHeight="1" spans="1:15">
      <c r="A15" s="15">
        <v>8</v>
      </c>
      <c r="B15" s="13" t="s">
        <v>149</v>
      </c>
      <c r="C15" s="16" t="s">
        <v>58</v>
      </c>
      <c r="D15" s="13">
        <v>3</v>
      </c>
      <c r="E15" s="13" t="s">
        <v>25</v>
      </c>
      <c r="F15" s="17">
        <v>2.95</v>
      </c>
      <c r="G15" s="13">
        <v>77.74</v>
      </c>
      <c r="H15" s="13">
        <v>18.31</v>
      </c>
      <c r="I15" s="13">
        <f t="shared" si="0"/>
        <v>59.43</v>
      </c>
      <c r="J15" s="26">
        <v>7874.16</v>
      </c>
      <c r="K15" s="26">
        <f t="shared" si="1"/>
        <v>6771.7776</v>
      </c>
      <c r="L15" s="26">
        <v>612137.2</v>
      </c>
      <c r="M15" s="26">
        <f t="shared" si="2"/>
        <v>526437.990624</v>
      </c>
      <c r="N15" s="15" t="s">
        <v>26</v>
      </c>
      <c r="O15" s="15" t="s">
        <v>27</v>
      </c>
    </row>
    <row r="16" s="1" customFormat="1" ht="32" customHeight="1" spans="1:15">
      <c r="A16" s="15">
        <v>9</v>
      </c>
      <c r="B16" s="13" t="s">
        <v>149</v>
      </c>
      <c r="C16" s="16" t="s">
        <v>99</v>
      </c>
      <c r="D16" s="13">
        <v>3</v>
      </c>
      <c r="E16" s="13" t="s">
        <v>25</v>
      </c>
      <c r="F16" s="17">
        <v>2.95</v>
      </c>
      <c r="G16" s="13">
        <v>77.74</v>
      </c>
      <c r="H16" s="13">
        <v>18.31</v>
      </c>
      <c r="I16" s="13">
        <f t="shared" si="0"/>
        <v>59.43</v>
      </c>
      <c r="J16" s="26">
        <v>7679.11</v>
      </c>
      <c r="K16" s="26">
        <f t="shared" si="1"/>
        <v>6604.0346</v>
      </c>
      <c r="L16" s="26">
        <v>596974.17</v>
      </c>
      <c r="M16" s="26">
        <f t="shared" si="2"/>
        <v>513397.649804</v>
      </c>
      <c r="N16" s="15" t="s">
        <v>26</v>
      </c>
      <c r="O16" s="15" t="s">
        <v>27</v>
      </c>
    </row>
    <row r="17" s="1" customFormat="1" ht="32" customHeight="1" spans="1:15">
      <c r="A17" s="15">
        <v>10</v>
      </c>
      <c r="B17" s="13" t="s">
        <v>149</v>
      </c>
      <c r="C17" s="16" t="s">
        <v>77</v>
      </c>
      <c r="D17" s="13">
        <v>4</v>
      </c>
      <c r="E17" s="13" t="s">
        <v>25</v>
      </c>
      <c r="F17" s="17">
        <v>2.95</v>
      </c>
      <c r="G17" s="13">
        <v>76.37</v>
      </c>
      <c r="H17" s="13">
        <v>17.99</v>
      </c>
      <c r="I17" s="13">
        <f t="shared" si="0"/>
        <v>58.38</v>
      </c>
      <c r="J17" s="26">
        <v>7848.88</v>
      </c>
      <c r="K17" s="26">
        <f t="shared" si="1"/>
        <v>6750.0368</v>
      </c>
      <c r="L17" s="26">
        <v>599418.66</v>
      </c>
      <c r="M17" s="26">
        <f t="shared" si="2"/>
        <v>515500.310416</v>
      </c>
      <c r="N17" s="15" t="s">
        <v>26</v>
      </c>
      <c r="O17" s="15" t="s">
        <v>27</v>
      </c>
    </row>
    <row r="18" s="1" customFormat="1" ht="32" customHeight="1" spans="1:15">
      <c r="A18" s="15">
        <v>11</v>
      </c>
      <c r="B18" s="13" t="s">
        <v>149</v>
      </c>
      <c r="C18" s="16" t="s">
        <v>150</v>
      </c>
      <c r="D18" s="13">
        <v>4</v>
      </c>
      <c r="E18" s="13" t="s">
        <v>98</v>
      </c>
      <c r="F18" s="17">
        <v>2.95</v>
      </c>
      <c r="G18" s="13">
        <v>54.25</v>
      </c>
      <c r="H18" s="13">
        <v>12.78</v>
      </c>
      <c r="I18" s="13">
        <f t="shared" si="0"/>
        <v>41.47</v>
      </c>
      <c r="J18" s="26">
        <v>7715.92</v>
      </c>
      <c r="K18" s="26">
        <f t="shared" si="1"/>
        <v>6635.6912</v>
      </c>
      <c r="L18" s="26">
        <v>418588.66</v>
      </c>
      <c r="M18" s="26">
        <f t="shared" si="2"/>
        <v>359986.2476</v>
      </c>
      <c r="N18" s="15" t="s">
        <v>26</v>
      </c>
      <c r="O18" s="15" t="s">
        <v>27</v>
      </c>
    </row>
    <row r="19" s="1" customFormat="1" ht="32" customHeight="1" spans="1:15">
      <c r="A19" s="15">
        <v>12</v>
      </c>
      <c r="B19" s="13" t="s">
        <v>149</v>
      </c>
      <c r="C19" s="16" t="s">
        <v>132</v>
      </c>
      <c r="D19" s="13">
        <v>4</v>
      </c>
      <c r="E19" s="13" t="s">
        <v>98</v>
      </c>
      <c r="F19" s="17">
        <v>2.95</v>
      </c>
      <c r="G19" s="13">
        <v>54.25</v>
      </c>
      <c r="H19" s="13">
        <v>12.78</v>
      </c>
      <c r="I19" s="13">
        <f t="shared" si="0"/>
        <v>41.47</v>
      </c>
      <c r="J19" s="26">
        <v>7715.92</v>
      </c>
      <c r="K19" s="26">
        <f t="shared" si="1"/>
        <v>6635.6912</v>
      </c>
      <c r="L19" s="26">
        <v>418588.66</v>
      </c>
      <c r="M19" s="26">
        <f t="shared" si="2"/>
        <v>359986.2476</v>
      </c>
      <c r="N19" s="15" t="s">
        <v>26</v>
      </c>
      <c r="O19" s="15" t="s">
        <v>27</v>
      </c>
    </row>
    <row r="20" s="1" customFormat="1" ht="32" customHeight="1" spans="1:15">
      <c r="A20" s="15">
        <v>13</v>
      </c>
      <c r="B20" s="13" t="s">
        <v>149</v>
      </c>
      <c r="C20" s="16" t="s">
        <v>41</v>
      </c>
      <c r="D20" s="13">
        <v>4</v>
      </c>
      <c r="E20" s="13" t="s">
        <v>25</v>
      </c>
      <c r="F20" s="17">
        <v>2.95</v>
      </c>
      <c r="G20" s="13">
        <v>77.74</v>
      </c>
      <c r="H20" s="13">
        <v>18.31</v>
      </c>
      <c r="I20" s="13">
        <f t="shared" si="0"/>
        <v>59.43</v>
      </c>
      <c r="J20" s="26">
        <v>7903.06</v>
      </c>
      <c r="K20" s="26">
        <f t="shared" si="1"/>
        <v>6796.6316</v>
      </c>
      <c r="L20" s="26">
        <v>614383.57</v>
      </c>
      <c r="M20" s="26">
        <f t="shared" si="2"/>
        <v>528370.140584</v>
      </c>
      <c r="N20" s="15" t="s">
        <v>26</v>
      </c>
      <c r="O20" s="15" t="s">
        <v>27</v>
      </c>
    </row>
    <row r="21" s="1" customFormat="1" ht="32" customHeight="1" spans="1:15">
      <c r="A21" s="15">
        <v>14</v>
      </c>
      <c r="B21" s="13" t="s">
        <v>149</v>
      </c>
      <c r="C21" s="16" t="s">
        <v>59</v>
      </c>
      <c r="D21" s="13">
        <v>4</v>
      </c>
      <c r="E21" s="13" t="s">
        <v>25</v>
      </c>
      <c r="F21" s="17">
        <v>2.95</v>
      </c>
      <c r="G21" s="13">
        <v>77.74</v>
      </c>
      <c r="H21" s="13">
        <v>18.31</v>
      </c>
      <c r="I21" s="13">
        <f t="shared" si="0"/>
        <v>59.43</v>
      </c>
      <c r="J21" s="26">
        <v>7478.31</v>
      </c>
      <c r="K21" s="26">
        <f t="shared" si="1"/>
        <v>6431.3466</v>
      </c>
      <c r="L21" s="26">
        <v>581363.82</v>
      </c>
      <c r="M21" s="26">
        <f t="shared" si="2"/>
        <v>499972.884684</v>
      </c>
      <c r="N21" s="15" t="s">
        <v>26</v>
      </c>
      <c r="O21" s="15" t="s">
        <v>27</v>
      </c>
    </row>
    <row r="22" s="1" customFormat="1" ht="32" customHeight="1" spans="1:15">
      <c r="A22" s="15">
        <v>15</v>
      </c>
      <c r="B22" s="13" t="s">
        <v>149</v>
      </c>
      <c r="C22" s="16" t="s">
        <v>42</v>
      </c>
      <c r="D22" s="13">
        <v>4</v>
      </c>
      <c r="E22" s="13" t="s">
        <v>98</v>
      </c>
      <c r="F22" s="17">
        <v>2.95</v>
      </c>
      <c r="G22" s="13">
        <v>55.91</v>
      </c>
      <c r="H22" s="13">
        <v>13.17</v>
      </c>
      <c r="I22" s="13">
        <f t="shared" si="0"/>
        <v>42.74</v>
      </c>
      <c r="J22" s="26">
        <v>6730.81</v>
      </c>
      <c r="K22" s="26">
        <v>5788.4966</v>
      </c>
      <c r="L22" s="26">
        <v>376319.43</v>
      </c>
      <c r="M22" s="26">
        <v>323634.844906</v>
      </c>
      <c r="N22" s="15" t="s">
        <v>26</v>
      </c>
      <c r="O22" s="15" t="s">
        <v>27</v>
      </c>
    </row>
    <row r="23" s="1" customFormat="1" ht="32" customHeight="1" spans="1:15">
      <c r="A23" s="15">
        <v>16</v>
      </c>
      <c r="B23" s="13" t="s">
        <v>149</v>
      </c>
      <c r="C23" s="16" t="s">
        <v>100</v>
      </c>
      <c r="D23" s="13">
        <v>5</v>
      </c>
      <c r="E23" s="13" t="s">
        <v>25</v>
      </c>
      <c r="F23" s="17">
        <v>2.95</v>
      </c>
      <c r="G23" s="13">
        <v>76.37</v>
      </c>
      <c r="H23" s="13">
        <v>17.99</v>
      </c>
      <c r="I23" s="13">
        <f t="shared" si="0"/>
        <v>58.38</v>
      </c>
      <c r="J23" s="26">
        <v>7483.89</v>
      </c>
      <c r="K23" s="26">
        <f>J23*0.86</f>
        <v>6436.1454</v>
      </c>
      <c r="L23" s="26">
        <v>571544.34</v>
      </c>
      <c r="M23" s="26">
        <f t="shared" si="2"/>
        <v>491528.424198</v>
      </c>
      <c r="N23" s="15" t="s">
        <v>26</v>
      </c>
      <c r="O23" s="15" t="s">
        <v>27</v>
      </c>
    </row>
    <row r="24" s="1" customFormat="1" ht="32" customHeight="1" spans="1:15">
      <c r="A24" s="15">
        <v>17</v>
      </c>
      <c r="B24" s="13" t="s">
        <v>149</v>
      </c>
      <c r="C24" s="16" t="s">
        <v>78</v>
      </c>
      <c r="D24" s="13">
        <v>5</v>
      </c>
      <c r="E24" s="13" t="s">
        <v>25</v>
      </c>
      <c r="F24" s="17">
        <v>2.95</v>
      </c>
      <c r="G24" s="13">
        <v>77.74</v>
      </c>
      <c r="H24" s="13">
        <v>18.31</v>
      </c>
      <c r="I24" s="13">
        <f t="shared" si="0"/>
        <v>59.43</v>
      </c>
      <c r="J24" s="26">
        <v>7931.95</v>
      </c>
      <c r="K24" s="26">
        <f t="shared" si="1"/>
        <v>6821.477</v>
      </c>
      <c r="L24" s="26">
        <v>616629.95</v>
      </c>
      <c r="M24" s="26">
        <f t="shared" si="2"/>
        <v>530301.62198</v>
      </c>
      <c r="N24" s="15" t="s">
        <v>26</v>
      </c>
      <c r="O24" s="15" t="s">
        <v>27</v>
      </c>
    </row>
    <row r="25" s="1" customFormat="1" ht="32" customHeight="1" spans="1:15">
      <c r="A25" s="15">
        <v>18</v>
      </c>
      <c r="B25" s="13" t="s">
        <v>149</v>
      </c>
      <c r="C25" s="16" t="s">
        <v>102</v>
      </c>
      <c r="D25" s="13">
        <v>6</v>
      </c>
      <c r="E25" s="13" t="s">
        <v>25</v>
      </c>
      <c r="F25" s="17">
        <v>2.95</v>
      </c>
      <c r="G25" s="13">
        <v>77.74</v>
      </c>
      <c r="H25" s="13">
        <v>18.31</v>
      </c>
      <c r="I25" s="13">
        <f t="shared" si="0"/>
        <v>59.43</v>
      </c>
      <c r="J25" s="26">
        <v>7534.38</v>
      </c>
      <c r="K25" s="26">
        <f t="shared" si="1"/>
        <v>6479.5668</v>
      </c>
      <c r="L25" s="26">
        <v>585722.7</v>
      </c>
      <c r="M25" s="26">
        <f t="shared" si="2"/>
        <v>503721.523032</v>
      </c>
      <c r="N25" s="15" t="s">
        <v>26</v>
      </c>
      <c r="O25" s="15" t="s">
        <v>27</v>
      </c>
    </row>
    <row r="26" s="1" customFormat="1" ht="32" customHeight="1" spans="1:15">
      <c r="A26" s="15">
        <v>19</v>
      </c>
      <c r="B26" s="13" t="s">
        <v>149</v>
      </c>
      <c r="C26" s="16" t="s">
        <v>103</v>
      </c>
      <c r="D26" s="13">
        <v>7</v>
      </c>
      <c r="E26" s="13" t="s">
        <v>25</v>
      </c>
      <c r="F26" s="17">
        <v>2.95</v>
      </c>
      <c r="G26" s="13">
        <v>76.37</v>
      </c>
      <c r="H26" s="13">
        <v>17.99</v>
      </c>
      <c r="I26" s="13">
        <f t="shared" si="0"/>
        <v>58.38</v>
      </c>
      <c r="J26" s="26">
        <v>7935.56</v>
      </c>
      <c r="K26" s="26">
        <f t="shared" si="1"/>
        <v>6824.5816</v>
      </c>
      <c r="L26" s="26">
        <v>606039.02</v>
      </c>
      <c r="M26" s="26">
        <f t="shared" si="2"/>
        <v>521193.296792</v>
      </c>
      <c r="N26" s="15" t="s">
        <v>26</v>
      </c>
      <c r="O26" s="15" t="s">
        <v>27</v>
      </c>
    </row>
    <row r="27" s="1" customFormat="1" ht="32" customHeight="1" spans="1:15">
      <c r="A27" s="15">
        <v>20</v>
      </c>
      <c r="B27" s="13" t="s">
        <v>149</v>
      </c>
      <c r="C27" s="16" t="s">
        <v>151</v>
      </c>
      <c r="D27" s="13">
        <v>7</v>
      </c>
      <c r="E27" s="13" t="s">
        <v>98</v>
      </c>
      <c r="F27" s="17">
        <v>2.95</v>
      </c>
      <c r="G27" s="13">
        <v>54.25</v>
      </c>
      <c r="H27" s="13">
        <v>12.78</v>
      </c>
      <c r="I27" s="13">
        <f t="shared" si="0"/>
        <v>41.47</v>
      </c>
      <c r="J27" s="26">
        <v>7798.48</v>
      </c>
      <c r="K27" s="26">
        <f t="shared" si="1"/>
        <v>6706.6928</v>
      </c>
      <c r="L27" s="26">
        <v>423067.54</v>
      </c>
      <c r="M27" s="26">
        <f t="shared" si="2"/>
        <v>363838.0844</v>
      </c>
      <c r="N27" s="15" t="s">
        <v>26</v>
      </c>
      <c r="O27" s="15" t="s">
        <v>27</v>
      </c>
    </row>
    <row r="28" s="1" customFormat="1" ht="32" customHeight="1" spans="1:15">
      <c r="A28" s="15">
        <v>21</v>
      </c>
      <c r="B28" s="13" t="s">
        <v>149</v>
      </c>
      <c r="C28" s="16" t="s">
        <v>80</v>
      </c>
      <c r="D28" s="13">
        <v>7</v>
      </c>
      <c r="E28" s="13" t="s">
        <v>25</v>
      </c>
      <c r="F28" s="17">
        <v>2.95</v>
      </c>
      <c r="G28" s="13">
        <v>77.74</v>
      </c>
      <c r="H28" s="13">
        <v>18.31</v>
      </c>
      <c r="I28" s="13">
        <f t="shared" si="0"/>
        <v>59.43</v>
      </c>
      <c r="J28" s="26">
        <v>7906.69</v>
      </c>
      <c r="K28" s="26">
        <f t="shared" si="1"/>
        <v>6799.7534</v>
      </c>
      <c r="L28" s="26">
        <v>614666</v>
      </c>
      <c r="M28" s="26">
        <f t="shared" si="2"/>
        <v>528612.829316</v>
      </c>
      <c r="N28" s="15" t="s">
        <v>26</v>
      </c>
      <c r="O28" s="15" t="s">
        <v>27</v>
      </c>
    </row>
    <row r="29" s="1" customFormat="1" ht="32" customHeight="1" spans="1:15">
      <c r="A29" s="15">
        <v>22</v>
      </c>
      <c r="B29" s="13" t="s">
        <v>149</v>
      </c>
      <c r="C29" s="16" t="s">
        <v>61</v>
      </c>
      <c r="D29" s="13">
        <v>7</v>
      </c>
      <c r="E29" s="13" t="s">
        <v>25</v>
      </c>
      <c r="F29" s="17">
        <v>2.95</v>
      </c>
      <c r="G29" s="13">
        <v>77.74</v>
      </c>
      <c r="H29" s="13">
        <v>18.31</v>
      </c>
      <c r="I29" s="13">
        <f t="shared" si="0"/>
        <v>59.43</v>
      </c>
      <c r="J29" s="26">
        <v>7794.7</v>
      </c>
      <c r="K29" s="26">
        <f t="shared" si="1"/>
        <v>6703.442</v>
      </c>
      <c r="L29" s="26">
        <v>605959.67</v>
      </c>
      <c r="M29" s="26">
        <f t="shared" si="2"/>
        <v>521125.58108</v>
      </c>
      <c r="N29" s="15" t="s">
        <v>26</v>
      </c>
      <c r="O29" s="15" t="s">
        <v>27</v>
      </c>
    </row>
    <row r="30" s="1" customFormat="1" ht="32" customHeight="1" spans="1:15">
      <c r="A30" s="15">
        <v>23</v>
      </c>
      <c r="B30" s="13" t="s">
        <v>149</v>
      </c>
      <c r="C30" s="16" t="s">
        <v>104</v>
      </c>
      <c r="D30" s="13">
        <v>8</v>
      </c>
      <c r="E30" s="13" t="s">
        <v>25</v>
      </c>
      <c r="F30" s="17">
        <v>2.95</v>
      </c>
      <c r="G30" s="13">
        <v>76.37</v>
      </c>
      <c r="H30" s="13">
        <v>17.99</v>
      </c>
      <c r="I30" s="13">
        <f t="shared" si="0"/>
        <v>58.38</v>
      </c>
      <c r="J30" s="26">
        <v>7964.46</v>
      </c>
      <c r="K30" s="26">
        <f t="shared" si="1"/>
        <v>6849.4356</v>
      </c>
      <c r="L30" s="26">
        <v>608245.81</v>
      </c>
      <c r="M30" s="26">
        <f t="shared" si="2"/>
        <v>523091.396772</v>
      </c>
      <c r="N30" s="15" t="s">
        <v>26</v>
      </c>
      <c r="O30" s="15" t="s">
        <v>27</v>
      </c>
    </row>
    <row r="31" s="1" customFormat="1" ht="32" customHeight="1" spans="1:15">
      <c r="A31" s="15">
        <v>24</v>
      </c>
      <c r="B31" s="13" t="s">
        <v>149</v>
      </c>
      <c r="C31" s="16" t="s">
        <v>134</v>
      </c>
      <c r="D31" s="13">
        <v>8</v>
      </c>
      <c r="E31" s="13" t="s">
        <v>98</v>
      </c>
      <c r="F31" s="17">
        <v>2.95</v>
      </c>
      <c r="G31" s="13">
        <v>54.25</v>
      </c>
      <c r="H31" s="13">
        <v>12.78</v>
      </c>
      <c r="I31" s="13">
        <f t="shared" si="0"/>
        <v>41.47</v>
      </c>
      <c r="J31" s="26">
        <v>7826</v>
      </c>
      <c r="K31" s="26">
        <f t="shared" si="1"/>
        <v>6730.36</v>
      </c>
      <c r="L31" s="26">
        <v>424560.5</v>
      </c>
      <c r="M31" s="26">
        <f t="shared" si="2"/>
        <v>365122.03</v>
      </c>
      <c r="N31" s="15" t="s">
        <v>26</v>
      </c>
      <c r="O31" s="15" t="s">
        <v>27</v>
      </c>
    </row>
    <row r="32" s="1" customFormat="1" ht="32" customHeight="1" spans="1:15">
      <c r="A32" s="15">
        <v>25</v>
      </c>
      <c r="B32" s="13" t="s">
        <v>149</v>
      </c>
      <c r="C32" s="16" t="s">
        <v>62</v>
      </c>
      <c r="D32" s="13">
        <v>8</v>
      </c>
      <c r="E32" s="13" t="s">
        <v>25</v>
      </c>
      <c r="F32" s="17">
        <v>2.95</v>
      </c>
      <c r="G32" s="13">
        <v>77.74</v>
      </c>
      <c r="H32" s="13">
        <v>18.31</v>
      </c>
      <c r="I32" s="13">
        <f t="shared" si="0"/>
        <v>59.43</v>
      </c>
      <c r="J32" s="26">
        <v>7823.59</v>
      </c>
      <c r="K32" s="26">
        <f t="shared" si="1"/>
        <v>6728.2874</v>
      </c>
      <c r="L32" s="26">
        <v>608206.04</v>
      </c>
      <c r="M32" s="26">
        <f t="shared" si="2"/>
        <v>523057.062476</v>
      </c>
      <c r="N32" s="15" t="s">
        <v>26</v>
      </c>
      <c r="O32" s="15" t="s">
        <v>27</v>
      </c>
    </row>
    <row r="33" s="1" customFormat="1" ht="32" customHeight="1" spans="1:15">
      <c r="A33" s="15">
        <v>26</v>
      </c>
      <c r="B33" s="13" t="s">
        <v>149</v>
      </c>
      <c r="C33" s="16" t="s">
        <v>106</v>
      </c>
      <c r="D33" s="13">
        <v>9</v>
      </c>
      <c r="E33" s="13" t="s">
        <v>25</v>
      </c>
      <c r="F33" s="17">
        <v>2.95</v>
      </c>
      <c r="G33" s="13">
        <v>77.74</v>
      </c>
      <c r="H33" s="13">
        <v>18.31</v>
      </c>
      <c r="I33" s="13">
        <f t="shared" si="0"/>
        <v>59.43</v>
      </c>
      <c r="J33" s="26">
        <v>7630.27</v>
      </c>
      <c r="K33" s="26">
        <f t="shared" si="1"/>
        <v>6562.0322</v>
      </c>
      <c r="L33" s="26">
        <v>593176.88</v>
      </c>
      <c r="M33" s="26">
        <f t="shared" si="2"/>
        <v>510132.383228</v>
      </c>
      <c r="N33" s="15" t="s">
        <v>26</v>
      </c>
      <c r="O33" s="15" t="s">
        <v>27</v>
      </c>
    </row>
    <row r="34" s="1" customFormat="1" ht="32" customHeight="1" spans="1:15">
      <c r="A34" s="15">
        <v>27</v>
      </c>
      <c r="B34" s="13" t="s">
        <v>149</v>
      </c>
      <c r="C34" s="16" t="s">
        <v>107</v>
      </c>
      <c r="D34" s="13">
        <v>9</v>
      </c>
      <c r="E34" s="13" t="s">
        <v>25</v>
      </c>
      <c r="F34" s="17">
        <v>2.95</v>
      </c>
      <c r="G34" s="13">
        <v>77.74</v>
      </c>
      <c r="H34" s="13">
        <v>18.31</v>
      </c>
      <c r="I34" s="13">
        <f t="shared" si="0"/>
        <v>59.43</v>
      </c>
      <c r="J34" s="26">
        <v>7852.49</v>
      </c>
      <c r="K34" s="26">
        <f t="shared" si="1"/>
        <v>6753.1414</v>
      </c>
      <c r="L34" s="26">
        <v>610452.42</v>
      </c>
      <c r="M34" s="26">
        <f t="shared" si="2"/>
        <v>524989.212436</v>
      </c>
      <c r="N34" s="15" t="s">
        <v>26</v>
      </c>
      <c r="O34" s="15" t="s">
        <v>27</v>
      </c>
    </row>
    <row r="35" s="1" customFormat="1" ht="32" customHeight="1" spans="1:15">
      <c r="A35" s="15">
        <v>28</v>
      </c>
      <c r="B35" s="13" t="s">
        <v>149</v>
      </c>
      <c r="C35" s="16" t="s">
        <v>152</v>
      </c>
      <c r="D35" s="13">
        <v>9</v>
      </c>
      <c r="E35" s="13" t="s">
        <v>98</v>
      </c>
      <c r="F35" s="17">
        <v>2.95</v>
      </c>
      <c r="G35" s="13">
        <v>39.31</v>
      </c>
      <c r="H35" s="13">
        <v>9.26</v>
      </c>
      <c r="I35" s="13">
        <f t="shared" si="0"/>
        <v>30.05</v>
      </c>
      <c r="J35" s="26">
        <v>8322.05</v>
      </c>
      <c r="K35" s="26">
        <f t="shared" si="1"/>
        <v>7156.963</v>
      </c>
      <c r="L35" s="26">
        <v>327139.71</v>
      </c>
      <c r="M35" s="26">
        <f t="shared" si="2"/>
        <v>281340.21553</v>
      </c>
      <c r="N35" s="15" t="s">
        <v>26</v>
      </c>
      <c r="O35" s="15" t="s">
        <v>27</v>
      </c>
    </row>
    <row r="36" s="1" customFormat="1" ht="32" customHeight="1" spans="1:15">
      <c r="A36" s="15">
        <v>29</v>
      </c>
      <c r="B36" s="13" t="s">
        <v>149</v>
      </c>
      <c r="C36" s="16" t="s">
        <v>108</v>
      </c>
      <c r="D36" s="13">
        <v>10</v>
      </c>
      <c r="E36" s="13" t="s">
        <v>25</v>
      </c>
      <c r="F36" s="17">
        <v>2.95</v>
      </c>
      <c r="G36" s="13">
        <v>76.37</v>
      </c>
      <c r="H36" s="13">
        <v>17.99</v>
      </c>
      <c r="I36" s="13">
        <f t="shared" si="0"/>
        <v>58.38</v>
      </c>
      <c r="J36" s="26">
        <v>8022.25</v>
      </c>
      <c r="K36" s="26">
        <f t="shared" si="1"/>
        <v>6899.135</v>
      </c>
      <c r="L36" s="26">
        <v>612659.39</v>
      </c>
      <c r="M36" s="26">
        <f t="shared" si="2"/>
        <v>526886.93995</v>
      </c>
      <c r="N36" s="15" t="s">
        <v>26</v>
      </c>
      <c r="O36" s="15" t="s">
        <v>27</v>
      </c>
    </row>
    <row r="37" s="1" customFormat="1" ht="32" customHeight="1" spans="1:15">
      <c r="A37" s="15">
        <v>30</v>
      </c>
      <c r="B37" s="13" t="s">
        <v>149</v>
      </c>
      <c r="C37" s="16" t="s">
        <v>110</v>
      </c>
      <c r="D37" s="13">
        <v>11</v>
      </c>
      <c r="E37" s="13" t="s">
        <v>25</v>
      </c>
      <c r="F37" s="17">
        <v>2.95</v>
      </c>
      <c r="G37" s="13">
        <v>77.74</v>
      </c>
      <c r="H37" s="13">
        <v>18.31</v>
      </c>
      <c r="I37" s="13">
        <f t="shared" si="0"/>
        <v>59.43</v>
      </c>
      <c r="J37" s="26">
        <v>6970.58</v>
      </c>
      <c r="K37" s="26">
        <f t="shared" si="1"/>
        <v>5994.6988</v>
      </c>
      <c r="L37" s="26">
        <v>541893.05</v>
      </c>
      <c r="M37" s="26">
        <f t="shared" si="2"/>
        <v>466027.884712</v>
      </c>
      <c r="N37" s="15" t="s">
        <v>26</v>
      </c>
      <c r="O37" s="15" t="s">
        <v>27</v>
      </c>
    </row>
    <row r="38" s="1" customFormat="1" ht="32" customHeight="1" spans="1:15">
      <c r="A38" s="15">
        <v>31</v>
      </c>
      <c r="B38" s="13" t="s">
        <v>149</v>
      </c>
      <c r="C38" s="16" t="s">
        <v>64</v>
      </c>
      <c r="D38" s="13">
        <v>11</v>
      </c>
      <c r="E38" s="13" t="s">
        <v>25</v>
      </c>
      <c r="F38" s="17">
        <v>2.95</v>
      </c>
      <c r="G38" s="13">
        <v>77.74</v>
      </c>
      <c r="H38" s="13">
        <v>18.31</v>
      </c>
      <c r="I38" s="13">
        <f t="shared" si="0"/>
        <v>59.43</v>
      </c>
      <c r="J38" s="26">
        <v>7910.28</v>
      </c>
      <c r="K38" s="26">
        <f t="shared" si="1"/>
        <v>6802.8408</v>
      </c>
      <c r="L38" s="26">
        <v>614945.17</v>
      </c>
      <c r="M38" s="26">
        <f t="shared" si="2"/>
        <v>528852.843792</v>
      </c>
      <c r="N38" s="15" t="s">
        <v>26</v>
      </c>
      <c r="O38" s="15" t="s">
        <v>27</v>
      </c>
    </row>
    <row r="39" s="1" customFormat="1" ht="32" customHeight="1" spans="1:15">
      <c r="A39" s="15">
        <v>32</v>
      </c>
      <c r="B39" s="13" t="s">
        <v>149</v>
      </c>
      <c r="C39" s="16" t="s">
        <v>153</v>
      </c>
      <c r="D39" s="13">
        <v>12</v>
      </c>
      <c r="E39" s="13" t="s">
        <v>98</v>
      </c>
      <c r="F39" s="17">
        <v>2.95</v>
      </c>
      <c r="G39" s="13">
        <v>54.25</v>
      </c>
      <c r="H39" s="13">
        <v>12.78</v>
      </c>
      <c r="I39" s="13">
        <f t="shared" si="0"/>
        <v>41.47</v>
      </c>
      <c r="J39" s="26">
        <v>7166.28</v>
      </c>
      <c r="K39" s="26">
        <f t="shared" si="1"/>
        <v>6163.0008</v>
      </c>
      <c r="L39" s="26">
        <v>388770.52</v>
      </c>
      <c r="M39" s="26">
        <f t="shared" si="2"/>
        <v>334342.7934</v>
      </c>
      <c r="N39" s="15" t="s">
        <v>26</v>
      </c>
      <c r="O39" s="15" t="s">
        <v>27</v>
      </c>
    </row>
    <row r="40" s="1" customFormat="1" ht="32" customHeight="1" spans="1:15">
      <c r="A40" s="15">
        <v>33</v>
      </c>
      <c r="B40" s="13" t="s">
        <v>149</v>
      </c>
      <c r="C40" s="16" t="s">
        <v>114</v>
      </c>
      <c r="D40" s="13">
        <v>13</v>
      </c>
      <c r="E40" s="13" t="s">
        <v>25</v>
      </c>
      <c r="F40" s="17">
        <v>2.95</v>
      </c>
      <c r="G40" s="13">
        <v>77.74</v>
      </c>
      <c r="H40" s="13">
        <v>18.31</v>
      </c>
      <c r="I40" s="13">
        <f t="shared" si="0"/>
        <v>59.43</v>
      </c>
      <c r="J40" s="26">
        <v>7968.07</v>
      </c>
      <c r="K40" s="26">
        <f t="shared" si="1"/>
        <v>6852.5402</v>
      </c>
      <c r="L40" s="26">
        <v>619437.92</v>
      </c>
      <c r="M40" s="26">
        <f t="shared" si="2"/>
        <v>532716.475148</v>
      </c>
      <c r="N40" s="15" t="s">
        <v>26</v>
      </c>
      <c r="O40" s="15" t="s">
        <v>27</v>
      </c>
    </row>
    <row r="41" s="1" customFormat="1" ht="32" customHeight="1" spans="1:15">
      <c r="A41" s="15">
        <v>34</v>
      </c>
      <c r="B41" s="13" t="s">
        <v>149</v>
      </c>
      <c r="C41" s="16" t="s">
        <v>84</v>
      </c>
      <c r="D41" s="13">
        <v>13</v>
      </c>
      <c r="E41" s="13" t="s">
        <v>98</v>
      </c>
      <c r="F41" s="17">
        <v>2.95</v>
      </c>
      <c r="G41" s="13">
        <v>55.91</v>
      </c>
      <c r="H41" s="13">
        <v>13.17</v>
      </c>
      <c r="I41" s="13">
        <f t="shared" ref="I41:I64" si="3">G41-H41</f>
        <v>42.74</v>
      </c>
      <c r="J41" s="26">
        <v>7524.99</v>
      </c>
      <c r="K41" s="26">
        <f t="shared" si="1"/>
        <v>6471.4914</v>
      </c>
      <c r="L41" s="26">
        <v>420721.94</v>
      </c>
      <c r="M41" s="26">
        <f t="shared" ref="M41:M64" si="4">G41*K41</f>
        <v>361821.084174</v>
      </c>
      <c r="N41" s="15" t="s">
        <v>26</v>
      </c>
      <c r="O41" s="15" t="s">
        <v>27</v>
      </c>
    </row>
    <row r="42" s="1" customFormat="1" ht="32" customHeight="1" spans="1:15">
      <c r="A42" s="15">
        <v>35</v>
      </c>
      <c r="B42" s="13" t="s">
        <v>149</v>
      </c>
      <c r="C42" s="16" t="s">
        <v>66</v>
      </c>
      <c r="D42" s="13">
        <v>14</v>
      </c>
      <c r="E42" s="13" t="s">
        <v>25</v>
      </c>
      <c r="F42" s="17">
        <v>2.95</v>
      </c>
      <c r="G42" s="13">
        <v>77.74</v>
      </c>
      <c r="H42" s="13">
        <v>18.31</v>
      </c>
      <c r="I42" s="13">
        <f t="shared" si="3"/>
        <v>59.43</v>
      </c>
      <c r="J42" s="26">
        <v>7996.97</v>
      </c>
      <c r="K42" s="26">
        <f t="shared" si="1"/>
        <v>6877.3942</v>
      </c>
      <c r="L42" s="26">
        <v>621684.29</v>
      </c>
      <c r="M42" s="26">
        <f t="shared" si="4"/>
        <v>534648.625108</v>
      </c>
      <c r="N42" s="15" t="s">
        <v>26</v>
      </c>
      <c r="O42" s="15" t="s">
        <v>27</v>
      </c>
    </row>
    <row r="43" s="1" customFormat="1" ht="32" customHeight="1" spans="1:15">
      <c r="A43" s="15">
        <v>36</v>
      </c>
      <c r="B43" s="13" t="s">
        <v>149</v>
      </c>
      <c r="C43" s="16" t="s">
        <v>50</v>
      </c>
      <c r="D43" s="13">
        <v>14</v>
      </c>
      <c r="E43" s="13" t="s">
        <v>98</v>
      </c>
      <c r="F43" s="17">
        <v>2.95</v>
      </c>
      <c r="G43" s="13">
        <v>55.91</v>
      </c>
      <c r="H43" s="13">
        <v>13.17</v>
      </c>
      <c r="I43" s="13">
        <f t="shared" si="3"/>
        <v>42.74</v>
      </c>
      <c r="J43" s="26">
        <v>7739.36</v>
      </c>
      <c r="K43" s="26">
        <f t="shared" si="1"/>
        <v>6655.8496</v>
      </c>
      <c r="L43" s="26">
        <v>432707.73</v>
      </c>
      <c r="M43" s="26">
        <f t="shared" si="4"/>
        <v>372128.551136</v>
      </c>
      <c r="N43" s="15" t="s">
        <v>26</v>
      </c>
      <c r="O43" s="15" t="s">
        <v>27</v>
      </c>
    </row>
    <row r="44" s="1" customFormat="1" ht="32" customHeight="1" spans="1:15">
      <c r="A44" s="15">
        <v>37</v>
      </c>
      <c r="B44" s="13" t="s">
        <v>149</v>
      </c>
      <c r="C44" s="16" t="s">
        <v>117</v>
      </c>
      <c r="D44" s="13">
        <v>15</v>
      </c>
      <c r="E44" s="13" t="s">
        <v>25</v>
      </c>
      <c r="F44" s="17">
        <v>2.95</v>
      </c>
      <c r="G44" s="13">
        <v>77.74</v>
      </c>
      <c r="H44" s="13">
        <v>18.31</v>
      </c>
      <c r="I44" s="13">
        <f t="shared" si="3"/>
        <v>59.43</v>
      </c>
      <c r="J44" s="26">
        <v>8025.86</v>
      </c>
      <c r="K44" s="26">
        <f t="shared" si="1"/>
        <v>6902.2396</v>
      </c>
      <c r="L44" s="26">
        <v>623930.67</v>
      </c>
      <c r="M44" s="26">
        <f t="shared" si="4"/>
        <v>536580.106504</v>
      </c>
      <c r="N44" s="15" t="s">
        <v>26</v>
      </c>
      <c r="O44" s="15" t="s">
        <v>27</v>
      </c>
    </row>
    <row r="45" s="1" customFormat="1" ht="32" customHeight="1" spans="1:15">
      <c r="A45" s="15">
        <v>38</v>
      </c>
      <c r="B45" s="13" t="s">
        <v>149</v>
      </c>
      <c r="C45" s="16" t="s">
        <v>118</v>
      </c>
      <c r="D45" s="13">
        <v>16</v>
      </c>
      <c r="E45" s="13" t="s">
        <v>25</v>
      </c>
      <c r="F45" s="17">
        <v>2.95</v>
      </c>
      <c r="G45" s="13">
        <v>76.37</v>
      </c>
      <c r="H45" s="13">
        <v>17.99</v>
      </c>
      <c r="I45" s="13">
        <f t="shared" si="3"/>
        <v>58.38</v>
      </c>
      <c r="J45" s="26">
        <v>8605.41</v>
      </c>
      <c r="K45" s="26">
        <f t="shared" si="1"/>
        <v>7400.6526</v>
      </c>
      <c r="L45" s="26">
        <v>657195.28</v>
      </c>
      <c r="M45" s="26">
        <f t="shared" si="4"/>
        <v>565187.839062</v>
      </c>
      <c r="N45" s="15" t="s">
        <v>26</v>
      </c>
      <c r="O45" s="15" t="s">
        <v>27</v>
      </c>
    </row>
    <row r="46" s="1" customFormat="1" ht="32" customHeight="1" spans="1:15">
      <c r="A46" s="15">
        <v>39</v>
      </c>
      <c r="B46" s="13" t="s">
        <v>149</v>
      </c>
      <c r="C46" s="16" t="s">
        <v>154</v>
      </c>
      <c r="D46" s="13">
        <v>16</v>
      </c>
      <c r="E46" s="13" t="s">
        <v>98</v>
      </c>
      <c r="F46" s="17">
        <v>2.95</v>
      </c>
      <c r="G46" s="13">
        <v>54.25</v>
      </c>
      <c r="H46" s="13">
        <v>12.78</v>
      </c>
      <c r="I46" s="13">
        <f t="shared" si="3"/>
        <v>41.47</v>
      </c>
      <c r="J46" s="26">
        <v>7772.59</v>
      </c>
      <c r="K46" s="26">
        <f t="shared" si="1"/>
        <v>6684.4274</v>
      </c>
      <c r="L46" s="26">
        <v>421663.14</v>
      </c>
      <c r="M46" s="26">
        <f t="shared" si="4"/>
        <v>362630.18645</v>
      </c>
      <c r="N46" s="15" t="s">
        <v>26</v>
      </c>
      <c r="O46" s="15" t="s">
        <v>27</v>
      </c>
    </row>
    <row r="47" s="1" customFormat="1" ht="32" customHeight="1" spans="1:15">
      <c r="A47" s="15">
        <v>40</v>
      </c>
      <c r="B47" s="13" t="s">
        <v>149</v>
      </c>
      <c r="C47" s="16" t="s">
        <v>142</v>
      </c>
      <c r="D47" s="13">
        <v>16</v>
      </c>
      <c r="E47" s="13" t="s">
        <v>25</v>
      </c>
      <c r="F47" s="17">
        <v>2.95</v>
      </c>
      <c r="G47" s="13">
        <v>77.74</v>
      </c>
      <c r="H47" s="13">
        <v>18.31</v>
      </c>
      <c r="I47" s="13">
        <f t="shared" si="3"/>
        <v>59.43</v>
      </c>
      <c r="J47" s="26">
        <v>8229.19</v>
      </c>
      <c r="K47" s="26">
        <f t="shared" si="1"/>
        <v>7077.1034</v>
      </c>
      <c r="L47" s="26">
        <v>639736.92</v>
      </c>
      <c r="M47" s="26">
        <f t="shared" si="4"/>
        <v>550174.018316</v>
      </c>
      <c r="N47" s="15" t="s">
        <v>26</v>
      </c>
      <c r="O47" s="15" t="s">
        <v>27</v>
      </c>
    </row>
    <row r="48" s="1" customFormat="1" ht="32" customHeight="1" spans="1:15">
      <c r="A48" s="15">
        <v>41</v>
      </c>
      <c r="B48" s="13" t="s">
        <v>149</v>
      </c>
      <c r="C48" s="16" t="s">
        <v>119</v>
      </c>
      <c r="D48" s="13">
        <v>16</v>
      </c>
      <c r="E48" s="13" t="s">
        <v>25</v>
      </c>
      <c r="F48" s="17">
        <v>2.95</v>
      </c>
      <c r="G48" s="13">
        <v>77.74</v>
      </c>
      <c r="H48" s="13">
        <v>18.31</v>
      </c>
      <c r="I48" s="13">
        <f t="shared" si="3"/>
        <v>59.43</v>
      </c>
      <c r="J48" s="26">
        <v>7814.73</v>
      </c>
      <c r="K48" s="26">
        <f t="shared" si="1"/>
        <v>6720.6678</v>
      </c>
      <c r="L48" s="26">
        <v>607517.11</v>
      </c>
      <c r="M48" s="26">
        <f t="shared" si="4"/>
        <v>522464.714772</v>
      </c>
      <c r="N48" s="15" t="s">
        <v>26</v>
      </c>
      <c r="O48" s="15" t="s">
        <v>27</v>
      </c>
    </row>
    <row r="49" s="1" customFormat="1" ht="32" customHeight="1" spans="1:15">
      <c r="A49" s="15">
        <v>42</v>
      </c>
      <c r="B49" s="13" t="s">
        <v>149</v>
      </c>
      <c r="C49" s="16" t="s">
        <v>86</v>
      </c>
      <c r="D49" s="13">
        <v>16</v>
      </c>
      <c r="E49" s="13" t="s">
        <v>98</v>
      </c>
      <c r="F49" s="17">
        <v>2.95</v>
      </c>
      <c r="G49" s="13">
        <v>55.91</v>
      </c>
      <c r="H49" s="13">
        <v>13.17</v>
      </c>
      <c r="I49" s="13">
        <f t="shared" si="3"/>
        <v>42.74</v>
      </c>
      <c r="J49" s="26">
        <v>7877.23</v>
      </c>
      <c r="K49" s="26">
        <f t="shared" si="1"/>
        <v>6774.4178</v>
      </c>
      <c r="L49" s="26">
        <v>440415.94</v>
      </c>
      <c r="M49" s="26">
        <f t="shared" si="4"/>
        <v>378757.699198</v>
      </c>
      <c r="N49" s="15" t="s">
        <v>26</v>
      </c>
      <c r="O49" s="15" t="s">
        <v>27</v>
      </c>
    </row>
    <row r="50" s="1" customFormat="1" ht="32" customHeight="1" spans="1:15">
      <c r="A50" s="15">
        <v>43</v>
      </c>
      <c r="B50" s="13" t="s">
        <v>149</v>
      </c>
      <c r="C50" s="16" t="s">
        <v>121</v>
      </c>
      <c r="D50" s="13">
        <v>17</v>
      </c>
      <c r="E50" s="13" t="s">
        <v>25</v>
      </c>
      <c r="F50" s="17">
        <v>2.95</v>
      </c>
      <c r="G50" s="13">
        <v>77.74</v>
      </c>
      <c r="H50" s="13">
        <v>18.31</v>
      </c>
      <c r="I50" s="13">
        <f t="shared" si="3"/>
        <v>59.43</v>
      </c>
      <c r="J50" s="26">
        <v>8083.66</v>
      </c>
      <c r="K50" s="26">
        <f t="shared" si="1"/>
        <v>6951.9476</v>
      </c>
      <c r="L50" s="26">
        <v>628423.42</v>
      </c>
      <c r="M50" s="26">
        <f t="shared" si="4"/>
        <v>540444.406424</v>
      </c>
      <c r="N50" s="15" t="s">
        <v>26</v>
      </c>
      <c r="O50" s="15" t="s">
        <v>27</v>
      </c>
    </row>
    <row r="51" s="1" customFormat="1" ht="32" customHeight="1" spans="1:15">
      <c r="A51" s="15">
        <v>44</v>
      </c>
      <c r="B51" s="13" t="s">
        <v>149</v>
      </c>
      <c r="C51" s="16" t="s">
        <v>122</v>
      </c>
      <c r="D51" s="13">
        <v>18</v>
      </c>
      <c r="E51" s="13" t="s">
        <v>25</v>
      </c>
      <c r="F51" s="17">
        <v>2.95</v>
      </c>
      <c r="G51" s="13">
        <v>76.37</v>
      </c>
      <c r="H51" s="13">
        <v>17.99</v>
      </c>
      <c r="I51" s="13">
        <f t="shared" si="3"/>
        <v>58.38</v>
      </c>
      <c r="J51" s="26">
        <v>8211.99</v>
      </c>
      <c r="K51" s="26">
        <f t="shared" si="1"/>
        <v>7062.3114</v>
      </c>
      <c r="L51" s="26">
        <v>627149.45</v>
      </c>
      <c r="M51" s="26">
        <f t="shared" si="4"/>
        <v>539348.721618</v>
      </c>
      <c r="N51" s="15" t="s">
        <v>26</v>
      </c>
      <c r="O51" s="15" t="s">
        <v>27</v>
      </c>
    </row>
    <row r="52" s="1" customFormat="1" ht="32" customHeight="1" spans="1:15">
      <c r="A52" s="15">
        <v>45</v>
      </c>
      <c r="B52" s="13" t="s">
        <v>149</v>
      </c>
      <c r="C52" s="16" t="s">
        <v>67</v>
      </c>
      <c r="D52" s="13">
        <v>18</v>
      </c>
      <c r="E52" s="13" t="s">
        <v>25</v>
      </c>
      <c r="F52" s="17">
        <v>2.95</v>
      </c>
      <c r="G52" s="13">
        <v>77.74</v>
      </c>
      <c r="H52" s="13">
        <v>18.31</v>
      </c>
      <c r="I52" s="13">
        <f t="shared" si="3"/>
        <v>59.43</v>
      </c>
      <c r="J52" s="26">
        <v>8112.55</v>
      </c>
      <c r="K52" s="26">
        <f t="shared" si="1"/>
        <v>6976.793</v>
      </c>
      <c r="L52" s="26">
        <v>630669.79</v>
      </c>
      <c r="M52" s="26">
        <f t="shared" si="4"/>
        <v>542375.88782</v>
      </c>
      <c r="N52" s="15" t="s">
        <v>26</v>
      </c>
      <c r="O52" s="15" t="s">
        <v>27</v>
      </c>
    </row>
    <row r="53" s="1" customFormat="1" ht="32" customHeight="1" spans="1:15">
      <c r="A53" s="15">
        <v>46</v>
      </c>
      <c r="B53" s="13" t="s">
        <v>149</v>
      </c>
      <c r="C53" s="16" t="s">
        <v>155</v>
      </c>
      <c r="D53" s="13">
        <v>19</v>
      </c>
      <c r="E53" s="13" t="s">
        <v>98</v>
      </c>
      <c r="F53" s="17">
        <v>2.95</v>
      </c>
      <c r="G53" s="13">
        <v>54.25</v>
      </c>
      <c r="H53" s="13">
        <v>12.78</v>
      </c>
      <c r="I53" s="13">
        <f t="shared" si="3"/>
        <v>41.47</v>
      </c>
      <c r="J53" s="26">
        <v>7852.35</v>
      </c>
      <c r="K53" s="26">
        <f t="shared" si="1"/>
        <v>6753.021</v>
      </c>
      <c r="L53" s="26">
        <v>425989.84</v>
      </c>
      <c r="M53" s="26">
        <f t="shared" si="4"/>
        <v>366351.38925</v>
      </c>
      <c r="N53" s="15" t="s">
        <v>26</v>
      </c>
      <c r="O53" s="15" t="s">
        <v>27</v>
      </c>
    </row>
    <row r="54" s="1" customFormat="1" ht="32" customHeight="1" spans="1:15">
      <c r="A54" s="15">
        <v>47</v>
      </c>
      <c r="B54" s="13" t="s">
        <v>149</v>
      </c>
      <c r="C54" s="16" t="s">
        <v>124</v>
      </c>
      <c r="D54" s="13">
        <v>19</v>
      </c>
      <c r="E54" s="13" t="s">
        <v>25</v>
      </c>
      <c r="F54" s="17">
        <v>2.95</v>
      </c>
      <c r="G54" s="13">
        <v>77.74</v>
      </c>
      <c r="H54" s="13">
        <v>18.31</v>
      </c>
      <c r="I54" s="13">
        <f t="shared" si="3"/>
        <v>59.43</v>
      </c>
      <c r="J54" s="26">
        <v>8141.45</v>
      </c>
      <c r="K54" s="26">
        <f t="shared" si="1"/>
        <v>7001.647</v>
      </c>
      <c r="L54" s="26">
        <v>632916.17</v>
      </c>
      <c r="M54" s="26">
        <f t="shared" si="4"/>
        <v>544308.03778</v>
      </c>
      <c r="N54" s="15" t="s">
        <v>26</v>
      </c>
      <c r="O54" s="15" t="s">
        <v>27</v>
      </c>
    </row>
    <row r="55" s="1" customFormat="1" ht="32" customHeight="1" spans="1:15">
      <c r="A55" s="15">
        <v>48</v>
      </c>
      <c r="B55" s="13" t="s">
        <v>149</v>
      </c>
      <c r="C55" s="16" t="s">
        <v>90</v>
      </c>
      <c r="D55" s="13">
        <v>19</v>
      </c>
      <c r="E55" s="13" t="s">
        <v>98</v>
      </c>
      <c r="F55" s="17">
        <v>2.95</v>
      </c>
      <c r="G55" s="13">
        <v>55.91</v>
      </c>
      <c r="H55" s="13">
        <v>13.17</v>
      </c>
      <c r="I55" s="13">
        <f t="shared" si="3"/>
        <v>42.74</v>
      </c>
      <c r="J55" s="26">
        <v>7701.15</v>
      </c>
      <c r="K55" s="26">
        <f t="shared" si="1"/>
        <v>6622.989</v>
      </c>
      <c r="L55" s="26">
        <v>430571.13</v>
      </c>
      <c r="M55" s="26">
        <f t="shared" si="4"/>
        <v>370291.31499</v>
      </c>
      <c r="N55" s="15" t="s">
        <v>26</v>
      </c>
      <c r="O55" s="15" t="s">
        <v>27</v>
      </c>
    </row>
    <row r="56" s="1" customFormat="1" ht="32" customHeight="1" spans="1:15">
      <c r="A56" s="15">
        <v>49</v>
      </c>
      <c r="B56" s="13" t="s">
        <v>149</v>
      </c>
      <c r="C56" s="16" t="s">
        <v>92</v>
      </c>
      <c r="D56" s="13">
        <v>20</v>
      </c>
      <c r="E56" s="13" t="s">
        <v>98</v>
      </c>
      <c r="F56" s="17">
        <v>2.95</v>
      </c>
      <c r="G56" s="13">
        <v>55.91</v>
      </c>
      <c r="H56" s="13">
        <v>13.17</v>
      </c>
      <c r="I56" s="13">
        <f t="shared" si="3"/>
        <v>42.74</v>
      </c>
      <c r="J56" s="26">
        <v>7898.86</v>
      </c>
      <c r="K56" s="26">
        <f t="shared" si="1"/>
        <v>6793.0196</v>
      </c>
      <c r="L56" s="26">
        <v>441625.4</v>
      </c>
      <c r="M56" s="26">
        <f t="shared" si="4"/>
        <v>379797.725836</v>
      </c>
      <c r="N56" s="15" t="s">
        <v>26</v>
      </c>
      <c r="O56" s="15" t="s">
        <v>27</v>
      </c>
    </row>
    <row r="57" s="1" customFormat="1" ht="32" customHeight="1" spans="1:15">
      <c r="A57" s="15">
        <v>50</v>
      </c>
      <c r="B57" s="13" t="s">
        <v>149</v>
      </c>
      <c r="C57" s="16" t="s">
        <v>125</v>
      </c>
      <c r="D57" s="13">
        <v>21</v>
      </c>
      <c r="E57" s="13" t="s">
        <v>25</v>
      </c>
      <c r="F57" s="17">
        <v>2.95</v>
      </c>
      <c r="G57" s="13">
        <v>77.74</v>
      </c>
      <c r="H57" s="13">
        <v>18.31</v>
      </c>
      <c r="I57" s="13">
        <f t="shared" si="3"/>
        <v>59.43</v>
      </c>
      <c r="J57" s="26">
        <v>8199.24</v>
      </c>
      <c r="K57" s="26">
        <f t="shared" si="1"/>
        <v>7051.3464</v>
      </c>
      <c r="L57" s="26">
        <v>637408.92</v>
      </c>
      <c r="M57" s="26">
        <f t="shared" si="4"/>
        <v>548171.669136</v>
      </c>
      <c r="N57" s="15" t="s">
        <v>26</v>
      </c>
      <c r="O57" s="15" t="s">
        <v>27</v>
      </c>
    </row>
    <row r="58" s="1" customFormat="1" ht="32" customHeight="1" spans="1:15">
      <c r="A58" s="15">
        <v>51</v>
      </c>
      <c r="B58" s="13" t="s">
        <v>149</v>
      </c>
      <c r="C58" s="16" t="s">
        <v>156</v>
      </c>
      <c r="D58" s="13">
        <v>22</v>
      </c>
      <c r="E58" s="13" t="s">
        <v>98</v>
      </c>
      <c r="F58" s="17">
        <v>2.95</v>
      </c>
      <c r="G58" s="13">
        <v>54.25</v>
      </c>
      <c r="H58" s="13">
        <v>12.78</v>
      </c>
      <c r="I58" s="13">
        <f t="shared" si="3"/>
        <v>41.47</v>
      </c>
      <c r="J58" s="26">
        <v>7636.49</v>
      </c>
      <c r="K58" s="26">
        <f t="shared" ref="K58:K64" si="5">J58*0.86</f>
        <v>6567.3814</v>
      </c>
      <c r="L58" s="26">
        <v>414279.6</v>
      </c>
      <c r="M58" s="26">
        <f t="shared" si="4"/>
        <v>356280.44095</v>
      </c>
      <c r="N58" s="15" t="s">
        <v>26</v>
      </c>
      <c r="O58" s="15" t="s">
        <v>27</v>
      </c>
    </row>
    <row r="59" s="1" customFormat="1" ht="32" customHeight="1" spans="1:15">
      <c r="A59" s="15">
        <v>52</v>
      </c>
      <c r="B59" s="13" t="s">
        <v>149</v>
      </c>
      <c r="C59" s="16" t="s">
        <v>126</v>
      </c>
      <c r="D59" s="13">
        <v>22</v>
      </c>
      <c r="E59" s="13" t="s">
        <v>25</v>
      </c>
      <c r="F59" s="17">
        <v>2.95</v>
      </c>
      <c r="G59" s="13">
        <v>77.74</v>
      </c>
      <c r="H59" s="13">
        <v>18.31</v>
      </c>
      <c r="I59" s="13">
        <f t="shared" si="3"/>
        <v>59.43</v>
      </c>
      <c r="J59" s="26">
        <v>7797.18</v>
      </c>
      <c r="K59" s="26">
        <f t="shared" si="5"/>
        <v>6705.5748</v>
      </c>
      <c r="L59" s="26">
        <v>606153.12</v>
      </c>
      <c r="M59" s="26">
        <f t="shared" si="4"/>
        <v>521291.384952</v>
      </c>
      <c r="N59" s="15" t="s">
        <v>26</v>
      </c>
      <c r="O59" s="15" t="s">
        <v>27</v>
      </c>
    </row>
    <row r="60" s="1" customFormat="1" ht="32" customHeight="1" spans="1:15">
      <c r="A60" s="15">
        <v>53</v>
      </c>
      <c r="B60" s="13" t="s">
        <v>149</v>
      </c>
      <c r="C60" s="16" t="s">
        <v>157</v>
      </c>
      <c r="D60" s="13">
        <v>23</v>
      </c>
      <c r="E60" s="13" t="s">
        <v>98</v>
      </c>
      <c r="F60" s="17">
        <v>2.95</v>
      </c>
      <c r="G60" s="13">
        <v>54.25</v>
      </c>
      <c r="H60" s="13">
        <v>12.78</v>
      </c>
      <c r="I60" s="13">
        <f t="shared" si="3"/>
        <v>41.47</v>
      </c>
      <c r="J60" s="26">
        <v>7882.88</v>
      </c>
      <c r="K60" s="26">
        <f t="shared" si="5"/>
        <v>6779.2768</v>
      </c>
      <c r="L60" s="26">
        <v>427646.45</v>
      </c>
      <c r="M60" s="26">
        <f t="shared" si="4"/>
        <v>367775.7664</v>
      </c>
      <c r="N60" s="15" t="s">
        <v>26</v>
      </c>
      <c r="O60" s="15" t="s">
        <v>27</v>
      </c>
    </row>
    <row r="61" s="1" customFormat="1" ht="32" customHeight="1" spans="1:15">
      <c r="A61" s="15">
        <v>54</v>
      </c>
      <c r="B61" s="13" t="s">
        <v>149</v>
      </c>
      <c r="C61" s="16" t="s">
        <v>69</v>
      </c>
      <c r="D61" s="13">
        <v>23</v>
      </c>
      <c r="E61" s="13" t="s">
        <v>25</v>
      </c>
      <c r="F61" s="17">
        <v>2.95</v>
      </c>
      <c r="G61" s="13">
        <v>77.74</v>
      </c>
      <c r="H61" s="13">
        <v>18.31</v>
      </c>
      <c r="I61" s="13">
        <f t="shared" si="3"/>
        <v>59.43</v>
      </c>
      <c r="J61" s="26">
        <v>7824.57</v>
      </c>
      <c r="K61" s="26">
        <f t="shared" si="5"/>
        <v>6729.1302</v>
      </c>
      <c r="L61" s="26">
        <v>608281.96</v>
      </c>
      <c r="M61" s="26">
        <f t="shared" si="4"/>
        <v>523122.581748</v>
      </c>
      <c r="N61" s="15" t="s">
        <v>26</v>
      </c>
      <c r="O61" s="15" t="s">
        <v>27</v>
      </c>
    </row>
    <row r="62" s="1" customFormat="1" ht="32" customHeight="1" spans="1:15">
      <c r="A62" s="15">
        <v>55</v>
      </c>
      <c r="B62" s="13" t="s">
        <v>149</v>
      </c>
      <c r="C62" s="16" t="s">
        <v>158</v>
      </c>
      <c r="D62" s="13">
        <v>24</v>
      </c>
      <c r="E62" s="13" t="s">
        <v>98</v>
      </c>
      <c r="F62" s="17">
        <v>2.95</v>
      </c>
      <c r="G62" s="13">
        <v>54.25</v>
      </c>
      <c r="H62" s="13">
        <v>12.78</v>
      </c>
      <c r="I62" s="13">
        <f t="shared" si="3"/>
        <v>41.47</v>
      </c>
      <c r="J62" s="26">
        <v>7909.21</v>
      </c>
      <c r="K62" s="26">
        <f t="shared" si="5"/>
        <v>6801.9206</v>
      </c>
      <c r="L62" s="26">
        <v>429074.77</v>
      </c>
      <c r="M62" s="26">
        <f t="shared" si="4"/>
        <v>369004.19255</v>
      </c>
      <c r="N62" s="15" t="s">
        <v>26</v>
      </c>
      <c r="O62" s="15" t="s">
        <v>27</v>
      </c>
    </row>
    <row r="63" s="1" customFormat="1" ht="32" customHeight="1" spans="1:15">
      <c r="A63" s="15">
        <v>56</v>
      </c>
      <c r="B63" s="13" t="s">
        <v>149</v>
      </c>
      <c r="C63" s="16" t="s">
        <v>159</v>
      </c>
      <c r="D63" s="13">
        <v>24</v>
      </c>
      <c r="E63" s="13" t="s">
        <v>98</v>
      </c>
      <c r="F63" s="17">
        <v>2.95</v>
      </c>
      <c r="G63" s="13">
        <v>54.25</v>
      </c>
      <c r="H63" s="13">
        <v>12.78</v>
      </c>
      <c r="I63" s="13">
        <f t="shared" si="3"/>
        <v>41.47</v>
      </c>
      <c r="J63" s="26">
        <v>7909.21</v>
      </c>
      <c r="K63" s="26">
        <f t="shared" si="5"/>
        <v>6801.9206</v>
      </c>
      <c r="L63" s="26">
        <v>429074.77</v>
      </c>
      <c r="M63" s="26">
        <f t="shared" si="4"/>
        <v>369004.19255</v>
      </c>
      <c r="N63" s="15" t="s">
        <v>26</v>
      </c>
      <c r="O63" s="15" t="s">
        <v>27</v>
      </c>
    </row>
    <row r="64" s="1" customFormat="1" ht="32" customHeight="1" spans="1:15">
      <c r="A64" s="15">
        <v>57</v>
      </c>
      <c r="B64" s="13" t="s">
        <v>149</v>
      </c>
      <c r="C64" s="16" t="s">
        <v>53</v>
      </c>
      <c r="D64" s="13">
        <v>24</v>
      </c>
      <c r="E64" s="13" t="s">
        <v>25</v>
      </c>
      <c r="F64" s="17">
        <v>2.95</v>
      </c>
      <c r="G64" s="13">
        <v>77.74</v>
      </c>
      <c r="H64" s="13">
        <v>18.31</v>
      </c>
      <c r="I64" s="13">
        <f t="shared" si="3"/>
        <v>59.43</v>
      </c>
      <c r="J64" s="26">
        <v>8281.68</v>
      </c>
      <c r="K64" s="26">
        <f t="shared" si="5"/>
        <v>7122.2448</v>
      </c>
      <c r="L64" s="26">
        <v>643817.45</v>
      </c>
      <c r="M64" s="26">
        <f t="shared" si="4"/>
        <v>553683.310752</v>
      </c>
      <c r="N64" s="15" t="s">
        <v>26</v>
      </c>
      <c r="O64" s="15" t="s">
        <v>27</v>
      </c>
    </row>
    <row r="65" s="2" customFormat="1" ht="28" customHeight="1" spans="1:15">
      <c r="A65" s="28" t="s">
        <v>29</v>
      </c>
      <c r="B65" s="29"/>
      <c r="C65" s="29"/>
      <c r="D65" s="29"/>
      <c r="E65" s="29"/>
      <c r="F65" s="30"/>
      <c r="G65" s="31">
        <f>SUM(G8:G64)</f>
        <v>3901.78</v>
      </c>
      <c r="H65" s="31">
        <f>SUM(H8:H64)</f>
        <v>919.049999999999</v>
      </c>
      <c r="I65" s="31">
        <f>SUM(I8:I64)</f>
        <v>2982.73</v>
      </c>
      <c r="J65" s="39">
        <f>AVERAGE(J8:J64)</f>
        <v>7814.68438596491</v>
      </c>
      <c r="K65" s="39">
        <f>AVERAGE(K8:K64)</f>
        <v>6720.62857192982</v>
      </c>
      <c r="L65" s="39">
        <f>SUM(L8:L64)</f>
        <v>30531532.87</v>
      </c>
      <c r="M65" s="39">
        <f>SUM(M8:M64)</f>
        <v>26257119.754366</v>
      </c>
      <c r="N65" s="15"/>
      <c r="O65" s="15"/>
    </row>
    <row r="66" s="1" customFormat="1" ht="45" customHeight="1" spans="1:15">
      <c r="A66" s="32" t="s">
        <v>160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40"/>
      <c r="O66" s="41"/>
    </row>
    <row r="67" s="1" customFormat="1" ht="48" customHeight="1" spans="1:15">
      <c r="A67" s="34" t="s">
        <v>31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="1" customFormat="1" ht="33" customHeight="1" spans="1:15">
      <c r="A68" s="34" t="s">
        <v>32</v>
      </c>
      <c r="B68" s="34"/>
      <c r="C68" s="34"/>
      <c r="D68" s="34"/>
      <c r="E68" s="34"/>
      <c r="F68" s="34"/>
      <c r="G68" s="34"/>
      <c r="H68" s="34"/>
      <c r="I68" s="34"/>
      <c r="J68" s="34"/>
      <c r="K68" s="22"/>
      <c r="L68" s="22"/>
      <c r="M68" s="42"/>
      <c r="N68" s="34"/>
      <c r="O68" s="8"/>
    </row>
    <row r="69" ht="18.75" spans="1:15">
      <c r="A69" s="35"/>
      <c r="B69" s="35"/>
      <c r="C69" s="35"/>
      <c r="D69" s="35"/>
      <c r="E69" s="35"/>
      <c r="F69" s="35"/>
      <c r="G69" s="35"/>
      <c r="H69" s="35"/>
      <c r="I69" s="43"/>
      <c r="J69" s="44"/>
      <c r="K69" s="45"/>
      <c r="L69" s="45"/>
      <c r="M69" s="46"/>
      <c r="N69" s="35"/>
      <c r="O69" s="37"/>
    </row>
    <row r="70" ht="18.75" spans="1:15">
      <c r="A70" s="36" t="s">
        <v>33</v>
      </c>
      <c r="B70" s="36"/>
      <c r="C70" s="37"/>
      <c r="D70" s="37"/>
      <c r="E70" s="37"/>
      <c r="F70" s="37"/>
      <c r="G70" s="37"/>
      <c r="H70" s="38"/>
      <c r="I70" s="37"/>
      <c r="J70" s="37"/>
      <c r="K70" s="47"/>
      <c r="L70" s="47"/>
      <c r="M70" s="48"/>
      <c r="N70" s="37"/>
      <c r="O70" s="37"/>
    </row>
    <row r="71" ht="18.75" spans="1:1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49"/>
      <c r="L71" s="49"/>
      <c r="M71" s="48"/>
      <c r="N71" s="37"/>
      <c r="O71" s="37"/>
    </row>
    <row r="72" ht="18.75" spans="1:15">
      <c r="A72" s="36" t="s">
        <v>34</v>
      </c>
      <c r="B72" s="36"/>
      <c r="C72" s="36"/>
      <c r="D72" s="36"/>
      <c r="E72" s="36"/>
      <c r="F72" s="36"/>
      <c r="G72" s="37"/>
      <c r="H72" s="37"/>
      <c r="I72" s="37"/>
      <c r="J72" s="37"/>
      <c r="K72" s="47"/>
      <c r="L72" s="47"/>
      <c r="M72" s="48"/>
      <c r="N72" s="37"/>
      <c r="O72" s="37"/>
    </row>
  </sheetData>
  <autoFilter ref="A7:O72">
    <extLst/>
  </autoFilter>
  <mergeCells count="11">
    <mergeCell ref="B2:O2"/>
    <mergeCell ref="K4:O4"/>
    <mergeCell ref="K5:O5"/>
    <mergeCell ref="A6:G6"/>
    <mergeCell ref="K6:O6"/>
    <mergeCell ref="A65:F65"/>
    <mergeCell ref="A66:O66"/>
    <mergeCell ref="A67:O67"/>
    <mergeCell ref="A68:N68"/>
    <mergeCell ref="A70:B70"/>
    <mergeCell ref="A72:F72"/>
  </mergeCells>
  <printOptions horizontalCentered="1"/>
  <pageMargins left="0" right="0" top="0.314583333333333" bottom="0.354166666666667" header="0" footer="0"/>
  <pageSetup paperSize="9" scale="75" fitToHeight="0" orientation="landscape" horizontalDpi="600" verticalDpi="600"/>
  <headerFooter alignWithMargins="0" scaleWithDoc="0">
    <oddFooter>&amp;C&amp;P</oddFooter>
  </headerFooter>
  <rowBreaks count="1" manualBreakCount="1">
    <brk id="22" max="14" man="1"/>
  </rowBreaks>
  <colBreaks count="1" manualBreakCount="1">
    <brk id="15" max="654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5栋 2套下浮 </vt:lpstr>
      <vt:lpstr>6栋 1套下浮</vt:lpstr>
      <vt:lpstr>9栋17套 下浮 </vt:lpstr>
      <vt:lpstr>10栋 16套下浮</vt:lpstr>
      <vt:lpstr>17栋 34套下浮</vt:lpstr>
      <vt:lpstr>18栋52套 下浮</vt:lpstr>
      <vt:lpstr>20栋77套 下浮 </vt:lpstr>
      <vt:lpstr>21栋57套 下浮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2026-02-10T07:19:39Z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