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 七街4套套下浮 " sheetId="18" r:id="rId1"/>
  </sheets>
  <definedNames>
    <definedName name="_xlnm._FilterDatabase" localSheetId="0" hidden="1">' 七街4套套下浮 '!$A$7:$O$11</definedName>
    <definedName name="_xlnm.Print_Area" localSheetId="0">' 七街4套套下浮 '!$A$1:$P$17</definedName>
    <definedName name="_xlnm.Print_Titles" localSheetId="0">' 七街4套套下浮 '!$7:$7</definedName>
  </definedNames>
  <calcPr calcId="144525"/>
</workbook>
</file>

<file path=xl/sharedStrings.xml><?xml version="1.0" encoding="utf-8"?>
<sst xmlns="http://schemas.openxmlformats.org/spreadsheetml/2006/main" count="42" uniqueCount="39">
  <si>
    <t>商品房销售价目表</t>
  </si>
  <si>
    <r>
      <rPr>
        <sz val="14"/>
        <color theme="1"/>
        <rFont val="仿宋_GB2312"/>
        <charset val="134"/>
      </rP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</si>
  <si>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</si>
  <si>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</si>
  <si>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</si>
  <si>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</si>
  <si>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销售价格备案编号：[2025]085号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</si>
  <si>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</si>
  <si>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</si>
  <si>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</si>
  <si>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</si>
  <si>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</si>
  <si>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</si>
  <si>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</si>
  <si>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原建筑面积（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</si>
  <si>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</si>
  <si>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分摊的共有建筑面积（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</si>
  <si>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套内建筑面积（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</si>
  <si>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</si>
  <si>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</si>
  <si>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</si>
  <si>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</si>
  <si>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</si>
  <si>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</si>
  <si>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七街</t>
  </si>
  <si>
    <t>3号</t>
  </si>
  <si>
    <t>1-4层</t>
  </si>
  <si>
    <t>五房三厅五卫</t>
  </si>
  <si>
    <t>现售</t>
  </si>
  <si>
    <t>毛坯</t>
  </si>
  <si>
    <t>28号</t>
  </si>
  <si>
    <t>1-3层</t>
  </si>
  <si>
    <t>四房三厅五卫</t>
  </si>
  <si>
    <t>本楼栋总面积/均价</t>
  </si>
  <si>
    <r>
      <rPr>
        <sz val="14"/>
        <color theme="1"/>
        <rFont val="仿宋_GB2312"/>
        <charset val="134"/>
      </rPr>
      <t>本栋销售住宅共27套，本次申请住宅共4套，销售住宅总建筑面积：809.86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，套内面积：809.86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，分摊面积：0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，销售均价：14793元/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（建筑面积）、14793元/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</si>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</sst>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indexed="8"/>
      <name val="仿宋_GB2312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6" fontId="6" fillId="0" borderId="2" xfId="49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workbookViewId="0">
      <pane ySplit="7" topLeftCell="A8" activePane="bottomLeft" state="frozen"/>
      <selection/>
      <selection pane="bottomLeft" activeCell="A13" sqref="A13:O13"/>
    </sheetView>
  </sheetViews>
  <sheetFormatPr defaultColWidth="8.75" defaultRowHeight="14.25"/>
  <cols>
    <col min="1" max="1" width="6.125" style="4" customWidth="1"/>
    <col min="2" max="2" width="11" style="4" customWidth="1"/>
    <col min="3" max="3" width="10.5" style="4" customWidth="1"/>
    <col min="4" max="4" width="7.125" style="4" customWidth="1"/>
    <col min="5" max="5" width="9.625" style="4" customWidth="1"/>
    <col min="6" max="6" width="6.75" style="4" customWidth="1"/>
    <col min="7" max="8" width="10.5" style="4" customWidth="1"/>
    <col min="9" max="9" width="12.25" style="4" customWidth="1"/>
    <col min="10" max="10" width="13" style="4" customWidth="1"/>
    <col min="11" max="11" width="18" style="4" customWidth="1"/>
    <col min="12" max="12" width="13.625" style="5" customWidth="1"/>
    <col min="13" max="13" width="20" style="5" customWidth="1"/>
    <col min="14" max="14" width="13.625" style="6" customWidth="1"/>
    <col min="15" max="15" width="11.75" style="4" customWidth="1"/>
    <col min="16" max="16" width="8.75" style="4"/>
  </cols>
  <sheetData>
    <row r="1" s="1" customFormat="1" spans="1:16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29"/>
      <c r="M1" s="29"/>
      <c r="N1" s="30"/>
      <c r="O1" s="7"/>
      <c r="P1" s="7"/>
    </row>
    <row r="2" s="1" customFormat="1" ht="25" customHeight="1" spans="1:16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31"/>
      <c r="M2" s="31"/>
      <c r="N2" s="32"/>
      <c r="O2" s="8"/>
      <c r="P2" s="8"/>
    </row>
    <row r="3" s="1" customForma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9"/>
      <c r="M3" s="29"/>
      <c r="N3" s="30"/>
      <c r="O3" s="7"/>
      <c r="P3" s="7"/>
    </row>
    <row r="4" s="2" customFormat="1" ht="22" customHeight="1" spans="1:16">
      <c r="A4" s="9" t="s">
        <v>1</v>
      </c>
      <c r="B4" s="9"/>
      <c r="C4" s="9"/>
      <c r="D4" s="9"/>
      <c r="E4" s="9"/>
      <c r="F4" s="9"/>
      <c r="G4" s="9"/>
      <c r="H4" s="9"/>
      <c r="I4" s="9"/>
      <c r="J4" s="10"/>
      <c r="K4" s="11" t="s">
        <v>2</v>
      </c>
      <c r="L4" s="33" t="s">
        <v>3</v>
      </c>
      <c r="M4" s="33"/>
      <c r="N4" s="34"/>
      <c r="O4" s="11"/>
      <c r="P4" s="11"/>
    </row>
    <row r="5" s="2" customFormat="1" ht="22" customHeight="1" spans="1:16">
      <c r="A5" s="10"/>
      <c r="B5" s="11"/>
      <c r="C5" s="11"/>
      <c r="D5" s="11"/>
      <c r="E5" s="11"/>
      <c r="F5" s="11"/>
      <c r="G5" s="11"/>
      <c r="H5" s="11"/>
      <c r="I5" s="10"/>
      <c r="J5" s="10"/>
      <c r="K5" s="10" t="s">
        <v>4</v>
      </c>
      <c r="L5" s="35" t="s">
        <v>5</v>
      </c>
      <c r="M5" s="35"/>
      <c r="N5" s="35"/>
      <c r="O5" s="35"/>
      <c r="P5" s="35"/>
    </row>
    <row r="6" s="2" customFormat="1" ht="22" customHeight="1" spans="1:16">
      <c r="A6" s="12" t="s">
        <v>6</v>
      </c>
      <c r="B6" s="12"/>
      <c r="C6" s="12"/>
      <c r="D6" s="12"/>
      <c r="E6" s="12"/>
      <c r="F6" s="12"/>
      <c r="G6" s="12"/>
      <c r="H6" s="12"/>
      <c r="I6" s="11"/>
      <c r="J6" s="10"/>
      <c r="K6" s="11" t="s">
        <v>7</v>
      </c>
      <c r="L6" s="36">
        <v>45901</v>
      </c>
      <c r="M6" s="36"/>
      <c r="N6" s="37"/>
      <c r="O6" s="36"/>
      <c r="P6" s="36"/>
    </row>
    <row r="7" s="2" customFormat="1" ht="58" customHeight="1" spans="1:16">
      <c r="A7" s="13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14" t="s">
        <v>18</v>
      </c>
      <c r="L7" s="38" t="s">
        <v>19</v>
      </c>
      <c r="M7" s="39" t="s">
        <v>20</v>
      </c>
      <c r="N7" s="14" t="s">
        <v>21</v>
      </c>
      <c r="O7" s="14" t="s">
        <v>22</v>
      </c>
      <c r="P7" s="14" t="s">
        <v>23</v>
      </c>
    </row>
    <row r="8" s="2" customFormat="1" ht="40" customHeight="1" spans="1:16">
      <c r="A8" s="15">
        <v>1</v>
      </c>
      <c r="B8" s="14" t="s">
        <v>24</v>
      </c>
      <c r="C8" s="16" t="s">
        <v>25</v>
      </c>
      <c r="D8" s="14" t="s">
        <v>26</v>
      </c>
      <c r="E8" s="14" t="s">
        <v>27</v>
      </c>
      <c r="F8" s="17">
        <v>14.6</v>
      </c>
      <c r="G8" s="17">
        <v>213.45</v>
      </c>
      <c r="H8" s="14">
        <v>213.78</v>
      </c>
      <c r="I8" s="38">
        <v>0</v>
      </c>
      <c r="J8" s="14">
        <f>H8-I8</f>
        <v>213.78</v>
      </c>
      <c r="K8" s="38">
        <v>18000</v>
      </c>
      <c r="L8" s="38">
        <f>K8*0.84</f>
        <v>15120</v>
      </c>
      <c r="M8" s="38">
        <v>3842100</v>
      </c>
      <c r="N8" s="14">
        <f>H8*L8</f>
        <v>3232353.6</v>
      </c>
      <c r="O8" s="15" t="s">
        <v>28</v>
      </c>
      <c r="P8" s="15" t="s">
        <v>29</v>
      </c>
    </row>
    <row r="9" s="2" customFormat="1" ht="40" customHeight="1" spans="1:16">
      <c r="A9" s="15">
        <v>4</v>
      </c>
      <c r="B9" s="14" t="s">
        <v>24</v>
      </c>
      <c r="C9" s="16" t="s">
        <v>30</v>
      </c>
      <c r="D9" s="14" t="s">
        <v>31</v>
      </c>
      <c r="E9" s="14" t="s">
        <v>32</v>
      </c>
      <c r="F9" s="17">
        <v>11.3</v>
      </c>
      <c r="G9" s="17">
        <v>187.98</v>
      </c>
      <c r="H9" s="14">
        <v>198.73</v>
      </c>
      <c r="I9" s="38">
        <v>0</v>
      </c>
      <c r="J9" s="14">
        <f>H9-I9</f>
        <v>198.73</v>
      </c>
      <c r="K9" s="40">
        <v>17100</v>
      </c>
      <c r="L9" s="38">
        <f>K9*0.82</f>
        <v>14022</v>
      </c>
      <c r="M9" s="40">
        <v>3214458</v>
      </c>
      <c r="N9" s="14">
        <f>H9*L9</f>
        <v>2786592.06</v>
      </c>
      <c r="O9" s="15" t="s">
        <v>28</v>
      </c>
      <c r="P9" s="15" t="s">
        <v>29</v>
      </c>
    </row>
    <row r="10" s="3" customFormat="1" ht="34" customHeight="1" spans="1:16">
      <c r="A10" s="18" t="s">
        <v>33</v>
      </c>
      <c r="B10" s="19"/>
      <c r="C10" s="19"/>
      <c r="D10" s="19"/>
      <c r="E10" s="19"/>
      <c r="F10" s="20"/>
      <c r="G10" s="20">
        <f>SUM(G8:G9)</f>
        <v>401.43</v>
      </c>
      <c r="H10" s="21">
        <f>SUM(H8:H9)</f>
        <v>412.51</v>
      </c>
      <c r="I10" s="21">
        <f>SUM(I8:I9)</f>
        <v>0</v>
      </c>
      <c r="J10" s="21">
        <f>SUM(J8:J9)</f>
        <v>412.51</v>
      </c>
      <c r="K10" s="41">
        <f>AVERAGE(K8:K9)</f>
        <v>17550</v>
      </c>
      <c r="L10" s="41">
        <f>AVERAGE(L8:L9)</f>
        <v>14571</v>
      </c>
      <c r="M10" s="41">
        <f>SUM(M8:M9)</f>
        <v>7056558</v>
      </c>
      <c r="N10" s="14">
        <f>SUM(N8:N9)</f>
        <v>6018945.66</v>
      </c>
      <c r="O10" s="15"/>
      <c r="P10" s="15"/>
    </row>
    <row r="11" s="2" customFormat="1" ht="51" customHeight="1" spans="1:16">
      <c r="A11" s="22" t="s">
        <v>34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42"/>
    </row>
    <row r="12" s="2" customFormat="1" ht="59" customHeight="1" spans="1:16">
      <c r="A12" s="24" t="s">
        <v>35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43"/>
      <c r="M12" s="43"/>
      <c r="N12" s="44"/>
      <c r="O12" s="24"/>
      <c r="P12" s="10"/>
    </row>
    <row r="13" s="2" customFormat="1" ht="33" customHeight="1" spans="1:16">
      <c r="A13" s="25" t="s">
        <v>36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35"/>
      <c r="M13" s="35"/>
      <c r="N13" s="45"/>
      <c r="O13" s="25"/>
      <c r="P13" s="10"/>
    </row>
    <row r="14" s="1" customFormat="1" ht="18.75" spans="1:16">
      <c r="A14" s="26"/>
      <c r="B14" s="26"/>
      <c r="C14" s="26"/>
      <c r="D14" s="26"/>
      <c r="E14" s="26"/>
      <c r="F14" s="26"/>
      <c r="G14" s="26"/>
      <c r="H14" s="26"/>
      <c r="I14" s="26"/>
      <c r="J14" s="46"/>
      <c r="K14" s="26"/>
      <c r="L14" s="47"/>
      <c r="M14" s="47"/>
      <c r="N14" s="48"/>
      <c r="O14" s="26"/>
      <c r="P14" s="28"/>
    </row>
    <row r="15" s="1" customFormat="1" ht="18.75" spans="1:16">
      <c r="A15" s="27" t="s">
        <v>37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49"/>
      <c r="M15" s="49"/>
      <c r="N15" s="50"/>
      <c r="O15" s="28"/>
      <c r="P15" s="28"/>
    </row>
    <row r="16" s="1" customFormat="1" ht="18.75" spans="1:16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51"/>
      <c r="M16" s="51"/>
      <c r="N16" s="50"/>
      <c r="O16" s="28"/>
      <c r="P16" s="28"/>
    </row>
    <row r="17" s="1" customFormat="1" ht="18.75" spans="1:16">
      <c r="A17" s="27" t="s">
        <v>38</v>
      </c>
      <c r="B17" s="27"/>
      <c r="C17" s="27"/>
      <c r="D17" s="27"/>
      <c r="E17" s="27"/>
      <c r="F17" s="27"/>
      <c r="G17" s="27"/>
      <c r="H17" s="28"/>
      <c r="I17" s="28"/>
      <c r="J17" s="28"/>
      <c r="K17" s="28"/>
      <c r="L17" s="49"/>
      <c r="M17" s="49"/>
      <c r="N17" s="50"/>
      <c r="O17" s="28"/>
      <c r="P17" s="28"/>
    </row>
    <row r="18" s="1" customFormat="1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29"/>
      <c r="M18" s="29"/>
      <c r="N18" s="30"/>
      <c r="O18" s="7"/>
      <c r="P18" s="7"/>
    </row>
  </sheetData>
  <mergeCells count="11">
    <mergeCell ref="B2:P2"/>
    <mergeCell ref="L4:P4"/>
    <mergeCell ref="L5:P5"/>
    <mergeCell ref="A6:H6"/>
    <mergeCell ref="L6:P6"/>
    <mergeCell ref="A10:F10"/>
    <mergeCell ref="A11:P11"/>
    <mergeCell ref="A12:O12"/>
    <mergeCell ref="A13:O13"/>
    <mergeCell ref="A15:B15"/>
    <mergeCell ref="A17:F17"/>
  </mergeCells>
  <printOptions horizontalCentered="1"/>
  <pageMargins left="0" right="0" top="0.432638888888889" bottom="0.354166666666667" header="0" footer="0"/>
  <pageSetup paperSize="9" scale="74" fitToHeight="0" orientation="landscape" horizontalDpi="600" verticalDpi="600"/>
  <headerFooter alignWithMargins="0" scaleWithDoc="0">
    <oddFooter>&amp;C&amp;P</oddFooter>
  </headerFooter>
  <colBreaks count="1" manualBreakCount="1">
    <brk id="16" max="653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七街4套套下浮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2025-09-17T08:18:15Z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</Properties>
</file>