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3栋 1套上浮1% " sheetId="18" r:id="rId1"/>
  </sheets>
  <definedNames>
    <definedName name="_xlnm._FilterDatabase" localSheetId="0" hidden="1">'3栋 1套上浮1% '!$A$7:$P$16</definedName>
  </definedNames>
  <calcPr calcId="144525"/>
</workbook>
</file>

<file path=xl/sharedStrings.xml><?xml version="1.0" encoding="utf-8"?>
<sst xmlns="http://schemas.openxmlformats.org/spreadsheetml/2006/main" count="35" uniqueCount="35">
  <si>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</si>
  <si>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佛冈县港深房地产开发有限公司  </t>
    </r>
  </si>
  <si>
    <t>项目名称：</t>
  </si>
  <si>
    <t>佛冈勤天里</t>
  </si>
  <si>
    <t>地址：</t>
  </si>
  <si>
    <t>佛冈县石角镇环城东路南侧</t>
  </si>
  <si>
    <t>销售价格备案编号：[2025]052号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</si>
  <si>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</si>
  <si>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</si>
  <si>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</si>
  <si>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</si>
  <si>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</si>
  <si>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</si>
  <si>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</si>
  <si>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原建筑面积（m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</si>
  <si>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现建筑面积（m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</si>
  <si>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</si>
  <si>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现套内建筑面积（m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</si>
  <si>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t>原建筑面积单价（元/㎡）</t>
  </si>
  <si>
    <t>现建筑面积单价（元/㎡）</t>
  </si>
  <si>
    <t>原总售价（元）</t>
  </si>
  <si>
    <t>现总售价（元）</t>
  </si>
  <si>
    <t>销售状态</t>
  </si>
  <si>
    <t>备注</t>
  </si>
  <si>
    <t>3栋</t>
  </si>
  <si>
    <t>3-1106</t>
  </si>
  <si>
    <t>三居室</t>
  </si>
  <si>
    <t>现售</t>
  </si>
  <si>
    <t>毛坯</t>
  </si>
  <si>
    <t>本楼栋总面积/均价</t>
  </si>
  <si>
    <t>本栋销售住宅共187套，本次申请住宅共1套，销售住宅总建筑面积：96.11㎡，套内面积：79.07㎡，分摊面积：17.04㎡，销售均价：8383元/㎡（建筑面积）、  10189.58元/㎡（套内建筑面积）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</si>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</sst>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  <numFmt numFmtId="178" formatCode="0_ "/>
  </numFmts>
  <fonts count="32">
    <font>
      <sz val="12"/>
      <name val="宋体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2"/>
      <color theme="1"/>
      <name val="仿宋_GB2312"/>
      <charset val="134"/>
    </font>
    <font>
      <sz val="18"/>
      <color theme="1"/>
      <name val="仿宋_GB2312"/>
      <charset val="134"/>
    </font>
    <font>
      <sz val="20"/>
      <color theme="1"/>
      <name val="方正小标宋_GBK"/>
      <charset val="134"/>
    </font>
    <font>
      <sz val="14"/>
      <color theme="1"/>
      <name val="仿宋_GB2312"/>
      <charset val="134"/>
    </font>
    <font>
      <sz val="14"/>
      <color theme="1"/>
      <name val="仿宋_GB2312"/>
      <charset val="0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77" fontId="6" fillId="0" borderId="3" xfId="49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Fill="1">
      <alignment vertical="center"/>
    </xf>
    <xf numFmtId="177" fontId="5" fillId="0" borderId="0" xfId="0" applyNumberFormat="1" applyFont="1" applyAlignment="1">
      <alignment horizontal="center" vertical="center"/>
    </xf>
    <xf numFmtId="177" fontId="4" fillId="0" borderId="0" xfId="0" applyNumberFormat="1" applyFont="1" applyFill="1">
      <alignment vertical="center"/>
    </xf>
    <xf numFmtId="177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177" fontId="6" fillId="0" borderId="0" xfId="0" applyNumberFormat="1" applyFont="1" applyFill="1" applyAlignment="1">
      <alignment horizontal="left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shrinkToFit="1"/>
    </xf>
    <xf numFmtId="177" fontId="7" fillId="0" borderId="8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left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7" fontId="6" fillId="0" borderId="0" xfId="0" applyNumberFormat="1" applyFont="1" applyFill="1">
      <alignment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P17"/>
  <sheetViews>
    <sheetView tabSelected="1" workbookViewId="0">
      <pane ySplit="7" topLeftCell="A8" activePane="bottomLeft" state="frozen"/>
      <selection/>
      <selection pane="bottomLeft" activeCell="I13" sqref="I13"/>
    </sheetView>
  </sheetViews>
  <sheetFormatPr defaultColWidth="8.75" defaultRowHeight="14.25"/>
  <cols>
    <col min="1" max="1" width="9.85" style="7" customWidth="1"/>
    <col min="2" max="2" width="12.7916666666667" style="7" customWidth="1"/>
    <col min="3" max="3" width="14.375" style="7" customWidth="1"/>
    <col min="4" max="4" width="11.475" style="7" customWidth="1"/>
    <col min="5" max="5" width="14.5583333333333" style="7" customWidth="1"/>
    <col min="6" max="6" width="10.2916666666667" style="7" customWidth="1"/>
    <col min="7" max="10" width="13.675" style="7" customWidth="1"/>
    <col min="11" max="11" width="14.625" style="7" customWidth="1"/>
    <col min="12" max="12" width="12.625" style="8" customWidth="1"/>
    <col min="13" max="13" width="16.625" style="9" customWidth="1"/>
    <col min="14" max="14" width="21.175" style="10" customWidth="1"/>
    <col min="15" max="16" width="13.5" style="7" customWidth="1"/>
    <col min="17" max="16384" width="8.75" style="1"/>
  </cols>
  <sheetData>
    <row r="2" s="1" customFormat="1" ht="24" spans="1:16">
      <c r="A2" s="11"/>
      <c r="B2" s="12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35"/>
      <c r="M2" s="35"/>
      <c r="N2" s="12"/>
      <c r="O2" s="12"/>
      <c r="P2" s="12"/>
    </row>
    <row r="3" s="2" customFormat="1" ht="22.5" spans="1:16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36"/>
      <c r="M3" s="37"/>
      <c r="N3" s="38"/>
      <c r="O3" s="13"/>
      <c r="P3" s="13"/>
    </row>
    <row r="4" s="2" customFormat="1" ht="18.75" spans="1:16">
      <c r="A4" s="14" t="s">
        <v>1</v>
      </c>
      <c r="B4" s="14"/>
      <c r="C4" s="14"/>
      <c r="D4" s="14"/>
      <c r="E4" s="14"/>
      <c r="F4" s="15"/>
      <c r="G4" s="15"/>
      <c r="H4" s="15"/>
      <c r="I4" s="15"/>
      <c r="J4" s="16"/>
      <c r="K4" s="39" t="s">
        <v>2</v>
      </c>
      <c r="L4" s="40" t="s">
        <v>3</v>
      </c>
      <c r="M4" s="41"/>
      <c r="N4" s="42"/>
      <c r="O4" s="17"/>
      <c r="P4" s="17"/>
    </row>
    <row r="5" s="2" customFormat="1" ht="19" customHeight="1" spans="1:16">
      <c r="A5" s="16"/>
      <c r="B5" s="17"/>
      <c r="C5" s="17"/>
      <c r="D5" s="17"/>
      <c r="E5" s="17"/>
      <c r="F5" s="17"/>
      <c r="G5" s="17"/>
      <c r="H5" s="17"/>
      <c r="I5" s="16"/>
      <c r="J5" s="16"/>
      <c r="K5" s="43" t="s">
        <v>4</v>
      </c>
      <c r="L5" s="44" t="s">
        <v>5</v>
      </c>
      <c r="M5" s="45"/>
      <c r="N5" s="45"/>
      <c r="O5" s="44"/>
      <c r="P5" s="44"/>
    </row>
    <row r="6" s="2" customFormat="1" ht="18.75" spans="1:16">
      <c r="A6" s="18" t="s">
        <v>6</v>
      </c>
      <c r="B6" s="18"/>
      <c r="C6" s="18"/>
      <c r="D6" s="18"/>
      <c r="E6" s="18"/>
      <c r="F6" s="18"/>
      <c r="G6" s="18"/>
      <c r="H6" s="18"/>
      <c r="I6" s="18"/>
      <c r="J6" s="16"/>
      <c r="K6" s="39" t="s">
        <v>7</v>
      </c>
      <c r="L6" s="46">
        <v>45804</v>
      </c>
      <c r="M6" s="47"/>
      <c r="N6" s="47"/>
      <c r="O6" s="46"/>
      <c r="P6" s="46"/>
    </row>
    <row r="7" s="3" customFormat="1" ht="63" customHeight="1" spans="1:16">
      <c r="A7" s="19" t="s">
        <v>8</v>
      </c>
      <c r="B7" s="20" t="s">
        <v>9</v>
      </c>
      <c r="C7" s="20" t="s">
        <v>10</v>
      </c>
      <c r="D7" s="20" t="s">
        <v>11</v>
      </c>
      <c r="E7" s="20" t="s">
        <v>12</v>
      </c>
      <c r="F7" s="20" t="s">
        <v>13</v>
      </c>
      <c r="G7" s="20" t="s">
        <v>14</v>
      </c>
      <c r="H7" s="20" t="s">
        <v>15</v>
      </c>
      <c r="I7" s="20" t="s">
        <v>16</v>
      </c>
      <c r="J7" s="20" t="s">
        <v>17</v>
      </c>
      <c r="K7" s="20" t="s">
        <v>18</v>
      </c>
      <c r="L7" s="23" t="s">
        <v>19</v>
      </c>
      <c r="M7" s="48" t="s">
        <v>20</v>
      </c>
      <c r="N7" s="20" t="s">
        <v>21</v>
      </c>
      <c r="O7" s="20" t="s">
        <v>22</v>
      </c>
      <c r="P7" s="20" t="s">
        <v>23</v>
      </c>
    </row>
    <row r="8" s="4" customFormat="1" ht="46" customHeight="1" spans="1:16">
      <c r="A8" s="21">
        <v>1</v>
      </c>
      <c r="B8" s="22" t="s">
        <v>24</v>
      </c>
      <c r="C8" s="21" t="s">
        <v>25</v>
      </c>
      <c r="D8" s="20">
        <v>11</v>
      </c>
      <c r="E8" s="22" t="s">
        <v>26</v>
      </c>
      <c r="F8" s="22">
        <v>2.95</v>
      </c>
      <c r="G8" s="23">
        <v>96.07</v>
      </c>
      <c r="H8" s="24">
        <v>96.11</v>
      </c>
      <c r="I8" s="23">
        <f>H8-J8</f>
        <v>17.04</v>
      </c>
      <c r="J8" s="23">
        <v>79.07</v>
      </c>
      <c r="K8" s="23">
        <v>8300</v>
      </c>
      <c r="L8" s="23">
        <f>K8*1.01</f>
        <v>8383</v>
      </c>
      <c r="M8" s="23">
        <v>797381</v>
      </c>
      <c r="N8" s="23">
        <f>H8*L8</f>
        <v>805690.13</v>
      </c>
      <c r="O8" s="21" t="s">
        <v>27</v>
      </c>
      <c r="P8" s="21" t="s">
        <v>28</v>
      </c>
    </row>
    <row r="9" s="5" customFormat="1" ht="46" customHeight="1" spans="1:16">
      <c r="A9" s="25"/>
      <c r="B9" s="26" t="s">
        <v>29</v>
      </c>
      <c r="C9" s="27"/>
      <c r="D9" s="27"/>
      <c r="E9" s="27"/>
      <c r="F9" s="28"/>
      <c r="G9" s="29">
        <f>SUM(G8:G8)</f>
        <v>96.07</v>
      </c>
      <c r="H9" s="23">
        <f>SUM(H8:H8)</f>
        <v>96.11</v>
      </c>
      <c r="I9" s="23">
        <f>SUM(I8:I8)</f>
        <v>17.04</v>
      </c>
      <c r="J9" s="23">
        <f>SUM(J8:J8)</f>
        <v>79.07</v>
      </c>
      <c r="K9" s="49">
        <f>K8</f>
        <v>8300</v>
      </c>
      <c r="L9" s="50">
        <f>L8</f>
        <v>8383</v>
      </c>
      <c r="M9" s="23">
        <f>SUM(M8:M8)</f>
        <v>797381</v>
      </c>
      <c r="N9" s="23">
        <f>SUM(N8:N8)</f>
        <v>805690.13</v>
      </c>
      <c r="O9" s="51"/>
      <c r="P9" s="51"/>
    </row>
    <row r="10" s="6" customFormat="1" ht="56" customHeight="1" spans="1:16">
      <c r="A10" s="30" t="s">
        <v>30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52"/>
    </row>
    <row r="11" s="6" customFormat="1" ht="55" customHeight="1" spans="1:16">
      <c r="A11" s="32" t="s">
        <v>31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53"/>
      <c r="N11" s="54"/>
      <c r="O11" s="55"/>
      <c r="P11" s="32"/>
    </row>
    <row r="12" s="6" customFormat="1" ht="27" customHeight="1" spans="1:16">
      <c r="A12" s="33" t="s">
        <v>32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44"/>
      <c r="N12" s="45"/>
      <c r="O12" s="56"/>
      <c r="P12" s="33"/>
    </row>
    <row r="13" s="6" customFormat="1" ht="30" customHeight="1" spans="1:16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44"/>
      <c r="N13" s="45"/>
      <c r="O13" s="45"/>
      <c r="P13" s="33"/>
    </row>
    <row r="14" s="6" customFormat="1" ht="30" customHeight="1" spans="1:16">
      <c r="A14" s="17" t="s">
        <v>33</v>
      </c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1"/>
      <c r="N14" s="41"/>
      <c r="O14" s="42"/>
      <c r="P14" s="16"/>
    </row>
    <row r="15" s="6" customFormat="1" ht="30" customHeight="1" spans="1:16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57"/>
      <c r="N15" s="41"/>
      <c r="O15" s="42"/>
      <c r="P15" s="16"/>
    </row>
    <row r="16" s="6" customFormat="1" ht="30" customHeight="1" spans="1:16">
      <c r="A16" s="17" t="s">
        <v>34</v>
      </c>
      <c r="B16" s="17"/>
      <c r="C16" s="17"/>
      <c r="D16" s="17"/>
      <c r="E16" s="17"/>
      <c r="F16" s="17"/>
      <c r="G16" s="17"/>
      <c r="H16" s="17"/>
      <c r="I16" s="16"/>
      <c r="J16" s="16"/>
      <c r="K16" s="16"/>
      <c r="L16" s="16"/>
      <c r="M16" s="41"/>
      <c r="N16" s="41"/>
      <c r="O16" s="42"/>
      <c r="P16" s="16"/>
    </row>
    <row r="17" s="2" customFormat="1" spans="1:16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58"/>
      <c r="M17" s="59"/>
      <c r="N17" s="60"/>
      <c r="O17" s="34"/>
      <c r="P17" s="34"/>
    </row>
  </sheetData>
  <autoFilter ref="A7:P16">
    <extLst/>
  </autoFilter>
  <mergeCells count="11">
    <mergeCell ref="B2:P2"/>
    <mergeCell ref="L4:P4"/>
    <mergeCell ref="L5:P5"/>
    <mergeCell ref="A6:I6"/>
    <mergeCell ref="L6:P6"/>
    <mergeCell ref="B9:F9"/>
    <mergeCell ref="A10:P10"/>
    <mergeCell ref="A11:P11"/>
    <mergeCell ref="A12:P12"/>
    <mergeCell ref="A14:B14"/>
    <mergeCell ref="A16:F16"/>
  </mergeCells>
  <pageMargins left="0.75" right="0.75" top="0.550694444444444" bottom="0.590277777777778" header="0.432638888888889" footer="0.5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3栋 1套上浮1%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2025-06-06T09:25:42Z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710CC4D7960743058BFF27B0A96CD970_13</vt:lpwstr>
  </property>
  <property fmtid="{D5CDD505-2E9C-101B-9397-08002B2CF9AE}" pid="4" name="KSOReadingLayout">
    <vt:bool>false</vt:bool>
  </property>
</Properties>
</file>