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25栋 上调" sheetId="3" r:id="rId1"/>
    <sheet name="27栋上调" sheetId="4" r:id="rId2"/>
    <sheet name="28栋2单元上调" sheetId="5" r:id="rId3"/>
  </sheets>
  <definedNames>
    <definedName name="_xlnm._FilterDatabase" localSheetId="0" hidden="1">'25栋 上调'!$A$7:$O$16</definedName>
    <definedName name="_xlnm._FilterDatabase" localSheetId="1" hidden="1">'27栋上调'!$A$7:$O$15</definedName>
    <definedName name="_xlnm.Print_Titles" localSheetId="0">'25栋 上调'!$1:$7</definedName>
    <definedName name="_xlnm.Print_Titles" localSheetId="1">'27栋上调'!$1:$7</definedName>
  </definedNames>
  <calcPr calcId="144525"/>
</workbook>
</file>

<file path=xl/sharedStrings.xml><?xml version="1.0" encoding="utf-8"?>
<sst xmlns="http://schemas.openxmlformats.org/spreadsheetml/2006/main" count="110" uniqueCount="43">
  <si>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</si>
  <si>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佛冈篁城房地产开发有限公司 </t>
    </r>
  </si>
  <si>
    <t>项目名称：佛冈篁胜新城商住区五期</t>
  </si>
  <si>
    <t>地址：佛冈县石角镇北园路2号篁胜新城25栋</t>
  </si>
  <si>
    <t>销售价格备案编号：[2025]051号</t>
  </si>
  <si>
    <t>日期：2025年5月26日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</si>
  <si>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</si>
  <si>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</si>
  <si>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</si>
  <si>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</si>
  <si>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</si>
  <si>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</si>
  <si>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</si>
  <si>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</si>
  <si>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</si>
  <si>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</si>
  <si>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</si>
  <si>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</si>
  <si>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</si>
  <si>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</si>
  <si>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</si>
  <si>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25-2#</t>
  </si>
  <si>
    <t>1901房</t>
  </si>
  <si>
    <t>三房</t>
  </si>
  <si>
    <t>待售</t>
  </si>
  <si>
    <t>精装</t>
  </si>
  <si>
    <t>2001房</t>
  </si>
  <si>
    <t>2003房</t>
  </si>
  <si>
    <t>本楼栋总面积/均价</t>
  </si>
  <si>
    <r>
      <t>本栋销售住宅共 3 套，销售住宅总建筑面积：331.97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，套内面积：265.39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，分摊面积：66.58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，销售均价：9695元/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</si>
  <si>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</si>
  <si>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</si>
  <si>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</si>
  <si>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</si>
  <si>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地址：佛冈县石角镇北园路2号篁胜新城27栋</t>
  </si>
  <si>
    <t>27-1#</t>
  </si>
  <si>
    <t>702房</t>
  </si>
  <si>
    <t>704房</t>
  </si>
  <si>
    <t>四房</t>
  </si>
  <si>
    <r>
      <t>本栋销售住宅共 2 套，销售住宅总建筑面积：237.21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，套内面积：191.28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，分摊面积：45.93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，销售均价：9293元/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（建筑面积）</t>
    </r>
  </si>
  <si>
    <t>地址：佛冈县石角镇北园路2号篁胜新城28栋</t>
  </si>
  <si>
    <t>28-2#</t>
  </si>
  <si>
    <r>
      <t>本栋销售住宅共 1 套，销售住宅总建筑面积：107.22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，套内面积：86.46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，分摊面积：20.76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，销售均价：9724元/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（建筑面积）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</si>
</sst>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workbookViewId="0">
      <pane ySplit="7" topLeftCell="A8" activePane="bottomLeft" state="frozen"/>
      <selection/>
      <selection pane="bottomLeft" activeCell="P13" sqref="P13"/>
    </sheetView>
  </sheetViews>
  <sheetFormatPr defaultColWidth="9" defaultRowHeight="27" customHeight="1"/>
  <cols>
    <col min="1" max="1" width="7.625" style="27" customWidth="1"/>
    <col min="2" max="2" width="8.875" style="27" customWidth="1"/>
    <col min="3" max="3" width="9" style="27"/>
    <col min="4" max="4" width="6.375" style="27" customWidth="1"/>
    <col min="5" max="5" width="9" style="27"/>
    <col min="6" max="6" width="5.125" style="27" customWidth="1"/>
    <col min="7" max="9" width="10.375" style="27"/>
    <col min="10" max="10" width="9.75" style="27" customWidth="1"/>
    <col min="11" max="11" width="9" style="27"/>
    <col min="12" max="12" width="13.25" style="27" customWidth="1"/>
    <col min="13" max="13" width="13.25" style="28" customWidth="1"/>
    <col min="14" max="14" width="11" style="27" customWidth="1"/>
    <col min="15" max="16384" width="9" style="27"/>
  </cols>
  <sheetData>
    <row r="1" ht="12" customHeight="1" spans="1:15">
      <c r="A1" s="2"/>
      <c r="B1" s="2"/>
      <c r="C1" s="2"/>
      <c r="D1" s="2"/>
      <c r="E1" s="2"/>
      <c r="F1" s="2"/>
      <c r="G1" s="2"/>
      <c r="H1" s="2"/>
      <c r="I1" s="2"/>
      <c r="J1" s="16"/>
      <c r="K1" s="16"/>
      <c r="L1" s="16"/>
      <c r="M1" s="16"/>
      <c r="N1" s="2"/>
      <c r="O1" s="2"/>
    </row>
    <row r="2" customHeight="1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7"/>
      <c r="N2" s="3"/>
      <c r="O2" s="3"/>
    </row>
    <row r="3" ht="19" customHeight="1" spans="1:15">
      <c r="A3" s="2"/>
      <c r="B3" s="2"/>
      <c r="C3" s="2"/>
      <c r="D3" s="2"/>
      <c r="E3" s="2"/>
      <c r="F3" s="2"/>
      <c r="G3" s="2"/>
      <c r="H3" s="2"/>
      <c r="I3" s="2"/>
      <c r="J3" s="16"/>
      <c r="K3" s="16"/>
      <c r="L3" s="16"/>
      <c r="M3" s="16"/>
      <c r="N3" s="2"/>
      <c r="O3" s="2"/>
    </row>
    <row r="4" customHeight="1" spans="1:15">
      <c r="A4" s="4" t="s">
        <v>1</v>
      </c>
      <c r="B4" s="5"/>
      <c r="C4" s="5"/>
      <c r="D4" s="5"/>
      <c r="E4" s="5"/>
      <c r="F4" s="5"/>
      <c r="G4" s="5"/>
      <c r="H4" s="5"/>
      <c r="I4" s="5"/>
      <c r="J4" s="18"/>
      <c r="K4" s="19" t="s">
        <v>2</v>
      </c>
      <c r="L4" s="18"/>
      <c r="M4" s="20"/>
      <c r="N4" s="20"/>
      <c r="O4" s="20"/>
    </row>
    <row r="5" ht="23" customHeight="1" spans="1:15">
      <c r="A5" s="5"/>
      <c r="B5" s="5"/>
      <c r="C5" s="5"/>
      <c r="D5" s="5"/>
      <c r="E5" s="5"/>
      <c r="F5" s="5"/>
      <c r="G5" s="5"/>
      <c r="H5" s="5"/>
      <c r="I5" s="5"/>
      <c r="J5" s="18"/>
      <c r="K5" s="19" t="s">
        <v>3</v>
      </c>
      <c r="L5" s="18"/>
      <c r="M5" s="20"/>
      <c r="N5" s="20"/>
      <c r="O5" s="20"/>
    </row>
    <row r="6" customHeight="1" spans="1:15">
      <c r="A6" s="6" t="s">
        <v>4</v>
      </c>
      <c r="B6" s="6"/>
      <c r="C6" s="6"/>
      <c r="D6" s="6"/>
      <c r="E6" s="6"/>
      <c r="F6" s="6"/>
      <c r="G6" s="6"/>
      <c r="H6" s="6"/>
      <c r="I6" s="5"/>
      <c r="J6" s="18"/>
      <c r="K6" s="19" t="s">
        <v>5</v>
      </c>
      <c r="L6" s="18"/>
      <c r="M6" s="20"/>
      <c r="N6" s="20"/>
      <c r="O6" s="20"/>
    </row>
    <row r="7" ht="81" customHeight="1" spans="1:15">
      <c r="A7" s="7" t="s">
        <v>6</v>
      </c>
      <c r="B7" s="8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21" t="s">
        <v>15</v>
      </c>
      <c r="K7" s="21" t="s">
        <v>16</v>
      </c>
      <c r="L7" s="7" t="s">
        <v>17</v>
      </c>
      <c r="M7" s="21" t="s">
        <v>18</v>
      </c>
      <c r="N7" s="7" t="s">
        <v>19</v>
      </c>
      <c r="O7" s="7" t="s">
        <v>20</v>
      </c>
    </row>
    <row r="8" customHeight="1" spans="1:15">
      <c r="A8" s="9">
        <v>1</v>
      </c>
      <c r="B8" s="12" t="s">
        <v>21</v>
      </c>
      <c r="C8" s="34" t="s">
        <v>22</v>
      </c>
      <c r="D8" s="9">
        <v>19</v>
      </c>
      <c r="E8" s="9" t="s">
        <v>23</v>
      </c>
      <c r="F8" s="9">
        <v>3</v>
      </c>
      <c r="G8" s="35">
        <v>117.73</v>
      </c>
      <c r="H8" s="35">
        <v>23.61</v>
      </c>
      <c r="I8" s="35">
        <v>94.12</v>
      </c>
      <c r="J8" s="22">
        <v>9233</v>
      </c>
      <c r="K8" s="22">
        <f>J8*1.05</f>
        <v>9694.65</v>
      </c>
      <c r="L8" s="22">
        <v>1087027</v>
      </c>
      <c r="M8" s="31">
        <f>K8*G8</f>
        <v>1141351.1445</v>
      </c>
      <c r="N8" s="9" t="s">
        <v>24</v>
      </c>
      <c r="O8" s="9" t="s">
        <v>25</v>
      </c>
    </row>
    <row r="9" customHeight="1" spans="1:15">
      <c r="A9" s="9">
        <v>2</v>
      </c>
      <c r="B9" s="12" t="s">
        <v>21</v>
      </c>
      <c r="C9" s="34" t="s">
        <v>26</v>
      </c>
      <c r="D9" s="9">
        <v>20</v>
      </c>
      <c r="E9" s="9" t="s">
        <v>23</v>
      </c>
      <c r="F9" s="9">
        <v>3</v>
      </c>
      <c r="G9" s="35">
        <v>117.73</v>
      </c>
      <c r="H9" s="35">
        <v>23.61</v>
      </c>
      <c r="I9" s="35">
        <v>94.12</v>
      </c>
      <c r="J9" s="22">
        <v>9233</v>
      </c>
      <c r="K9" s="22">
        <f>J9*1.05</f>
        <v>9694.65</v>
      </c>
      <c r="L9" s="22">
        <v>1087027</v>
      </c>
      <c r="M9" s="31">
        <f>K9*G9</f>
        <v>1141351.1445</v>
      </c>
      <c r="N9" s="9" t="s">
        <v>24</v>
      </c>
      <c r="O9" s="9" t="s">
        <v>25</v>
      </c>
    </row>
    <row r="10" customHeight="1" spans="1:15">
      <c r="A10" s="9">
        <v>3</v>
      </c>
      <c r="B10" s="12" t="s">
        <v>21</v>
      </c>
      <c r="C10" s="34" t="s">
        <v>27</v>
      </c>
      <c r="D10" s="9">
        <v>20</v>
      </c>
      <c r="E10" s="9" t="s">
        <v>23</v>
      </c>
      <c r="F10" s="9">
        <v>3</v>
      </c>
      <c r="G10" s="35">
        <v>96.51</v>
      </c>
      <c r="H10" s="35">
        <v>19.36</v>
      </c>
      <c r="I10" s="35">
        <v>77.15</v>
      </c>
      <c r="J10" s="22">
        <v>9233</v>
      </c>
      <c r="K10" s="22">
        <f>J10*1.05</f>
        <v>9694.65</v>
      </c>
      <c r="L10" s="22">
        <v>891098</v>
      </c>
      <c r="M10" s="31">
        <f>K10*G10</f>
        <v>935630.6715</v>
      </c>
      <c r="N10" s="9" t="s">
        <v>24</v>
      </c>
      <c r="O10" s="9" t="s">
        <v>25</v>
      </c>
    </row>
    <row r="11" customHeight="1" spans="1:15">
      <c r="A11" s="10" t="s">
        <v>28</v>
      </c>
      <c r="B11" s="11"/>
      <c r="C11" s="11"/>
      <c r="D11" s="11"/>
      <c r="E11" s="11"/>
      <c r="F11" s="12"/>
      <c r="G11" s="9">
        <f>SUM(G8:G10)</f>
        <v>331.97</v>
      </c>
      <c r="H11" s="9">
        <f>SUM(H8:H10)</f>
        <v>66.58</v>
      </c>
      <c r="I11" s="9">
        <f>SUM(I8:I10)</f>
        <v>265.39</v>
      </c>
      <c r="J11" s="22">
        <f>AVERAGE(J8:J10)</f>
        <v>9233</v>
      </c>
      <c r="K11" s="22">
        <f>AVERAGE(K8:K10)</f>
        <v>9694.65</v>
      </c>
      <c r="L11" s="22">
        <f>SUM(L8:L10)</f>
        <v>3065152</v>
      </c>
      <c r="M11" s="22">
        <f>SUM(M8:M10)</f>
        <v>3218332.9605</v>
      </c>
      <c r="N11" s="9"/>
      <c r="O11" s="9"/>
    </row>
    <row r="12" ht="42" customHeight="1" spans="1:15">
      <c r="A12" s="13" t="s">
        <v>29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32"/>
      <c r="N12" s="14"/>
      <c r="O12" s="26"/>
    </row>
    <row r="13" ht="51" customHeight="1" spans="1:15">
      <c r="A13" s="15" t="s">
        <v>30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33"/>
      <c r="N13" s="15"/>
      <c r="O13" s="15"/>
    </row>
    <row r="14" customHeight="1" spans="1:15">
      <c r="A14" s="15" t="s">
        <v>31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33"/>
      <c r="N14" s="15"/>
      <c r="O14" s="15"/>
    </row>
    <row r="15" customHeight="1" spans="1:15">
      <c r="A15" s="36" t="s">
        <v>32</v>
      </c>
      <c r="B15" s="36"/>
      <c r="C15" s="5"/>
      <c r="D15" s="5"/>
      <c r="E15" s="5"/>
      <c r="F15" s="5"/>
      <c r="G15" s="5"/>
      <c r="H15" s="5"/>
      <c r="I15" s="5"/>
      <c r="J15" s="5"/>
      <c r="K15" s="5"/>
      <c r="L15" s="5"/>
      <c r="M15" s="20"/>
      <c r="N15" s="20"/>
      <c r="O15" s="20"/>
    </row>
    <row r="16" customHeight="1" spans="1:15">
      <c r="A16" s="37" t="s">
        <v>33</v>
      </c>
      <c r="C16" s="37"/>
      <c r="D16" s="37"/>
      <c r="E16" s="37"/>
      <c r="F16" s="5"/>
      <c r="G16" s="5"/>
      <c r="H16" s="5"/>
      <c r="I16" s="5"/>
      <c r="J16" s="5"/>
      <c r="K16" s="5"/>
      <c r="L16" s="5"/>
      <c r="M16" s="20"/>
      <c r="N16" s="20"/>
      <c r="O16" s="20"/>
    </row>
    <row r="17" customHeight="1" spans="2:15">
      <c r="B17" s="38"/>
      <c r="C17" s="38"/>
      <c r="D17" s="38"/>
      <c r="E17" s="38"/>
      <c r="F17" s="38"/>
      <c r="G17" s="2"/>
      <c r="H17" s="2"/>
      <c r="I17" s="39"/>
      <c r="J17" s="39"/>
      <c r="K17" s="39"/>
      <c r="L17" s="39"/>
      <c r="M17" s="16"/>
      <c r="N17" s="30"/>
      <c r="O17" s="30"/>
    </row>
  </sheetData>
  <autoFilter ref="A7:O16">
    <extLst/>
  </autoFilter>
  <mergeCells count="7">
    <mergeCell ref="A2:O2"/>
    <mergeCell ref="A6:E6"/>
    <mergeCell ref="A11:F11"/>
    <mergeCell ref="A12:O12"/>
    <mergeCell ref="A13:O13"/>
    <mergeCell ref="A14:O14"/>
    <mergeCell ref="A15:B15"/>
  </mergeCells>
  <pageMargins left="0.354166666666667" right="0.314583333333333" top="0.354166666666667" bottom="0.354166666666667" header="0.298611111111111" footer="0.298611111111111"/>
  <pageSetup paperSize="9" scale="9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workbookViewId="0">
      <selection activeCell="E1" sqref="E$1:E$1048576"/>
    </sheetView>
  </sheetViews>
  <sheetFormatPr defaultColWidth="9" defaultRowHeight="28" customHeight="1"/>
  <cols>
    <col min="1" max="1" width="6" style="27" customWidth="1"/>
    <col min="2" max="2" width="8.5" style="27" customWidth="1"/>
    <col min="3" max="3" width="9" style="27"/>
    <col min="4" max="4" width="4.5" style="27" customWidth="1"/>
    <col min="5" max="5" width="8.625" style="27" customWidth="1"/>
    <col min="6" max="6" width="7" style="27" customWidth="1"/>
    <col min="7" max="7" width="9.75" style="27" customWidth="1"/>
    <col min="8" max="8" width="10.875" style="27" customWidth="1"/>
    <col min="9" max="9" width="12.625" style="27" customWidth="1"/>
    <col min="10" max="10" width="13.625" style="27" customWidth="1"/>
    <col min="11" max="11" width="12.625" style="28" customWidth="1"/>
    <col min="12" max="12" width="11.5" style="27" customWidth="1"/>
    <col min="13" max="13" width="13.25" style="27" customWidth="1"/>
    <col min="14" max="14" width="7.625" style="27" customWidth="1"/>
    <col min="15" max="15" width="8" style="27" customWidth="1"/>
    <col min="16" max="16384" width="9" style="27"/>
  </cols>
  <sheetData>
    <row r="1" ht="13" customHeight="1" spans="1:15">
      <c r="A1" s="2"/>
      <c r="B1" s="2"/>
      <c r="C1" s="2"/>
      <c r="D1" s="2"/>
      <c r="E1" s="2"/>
      <c r="F1" s="2"/>
      <c r="G1" s="2"/>
      <c r="H1" s="2"/>
      <c r="I1" s="2"/>
      <c r="J1" s="30"/>
      <c r="K1" s="30"/>
      <c r="L1" s="30"/>
      <c r="M1" s="30"/>
      <c r="N1" s="2"/>
      <c r="O1" s="2"/>
    </row>
    <row r="2" customHeight="1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7"/>
      <c r="N2" s="3"/>
      <c r="O2" s="3"/>
    </row>
    <row r="3" ht="16" customHeight="1" spans="1:15">
      <c r="A3" s="2"/>
      <c r="B3" s="2"/>
      <c r="C3" s="2"/>
      <c r="D3" s="2"/>
      <c r="E3" s="2"/>
      <c r="F3" s="2"/>
      <c r="G3" s="2"/>
      <c r="H3" s="2"/>
      <c r="I3" s="2"/>
      <c r="J3" s="30"/>
      <c r="K3" s="30"/>
      <c r="L3" s="30"/>
      <c r="M3" s="30"/>
      <c r="N3" s="2"/>
      <c r="O3" s="2"/>
    </row>
    <row r="4" customHeight="1" spans="1:15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19" t="s">
        <v>2</v>
      </c>
      <c r="L4" s="5"/>
      <c r="M4" s="18"/>
      <c r="N4" s="20"/>
      <c r="O4" s="20"/>
    </row>
    <row r="5" ht="21" customHeight="1" spans="1:15">
      <c r="A5" s="5"/>
      <c r="B5" s="5"/>
      <c r="C5" s="5"/>
      <c r="D5" s="5"/>
      <c r="E5" s="5"/>
      <c r="F5" s="5"/>
      <c r="G5" s="5"/>
      <c r="H5" s="5"/>
      <c r="I5" s="5"/>
      <c r="J5" s="5"/>
      <c r="K5" s="19" t="s">
        <v>34</v>
      </c>
      <c r="L5" s="5"/>
      <c r="M5" s="18"/>
      <c r="N5" s="20"/>
      <c r="O5" s="20"/>
    </row>
    <row r="6" customHeight="1" spans="1:15">
      <c r="A6" s="6" t="s">
        <v>4</v>
      </c>
      <c r="B6" s="6"/>
      <c r="C6" s="6"/>
      <c r="D6" s="6"/>
      <c r="E6" s="6"/>
      <c r="F6" s="6"/>
      <c r="G6" s="6"/>
      <c r="H6" s="6"/>
      <c r="I6" s="5"/>
      <c r="J6" s="18"/>
      <c r="K6" s="19" t="s">
        <v>5</v>
      </c>
      <c r="L6" s="18"/>
      <c r="M6" s="20"/>
      <c r="N6" s="20"/>
      <c r="O6" s="20"/>
    </row>
    <row r="7" ht="68" customHeight="1" spans="1:15">
      <c r="A7" s="7" t="s">
        <v>6</v>
      </c>
      <c r="B7" s="8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21" t="s">
        <v>15</v>
      </c>
      <c r="K7" s="21" t="s">
        <v>16</v>
      </c>
      <c r="L7" s="21" t="s">
        <v>17</v>
      </c>
      <c r="M7" s="7" t="s">
        <v>18</v>
      </c>
      <c r="N7" s="7" t="s">
        <v>19</v>
      </c>
      <c r="O7" s="7" t="s">
        <v>20</v>
      </c>
    </row>
    <row r="8" s="1" customFormat="1" customHeight="1" spans="1:15">
      <c r="A8" s="9">
        <v>1</v>
      </c>
      <c r="B8" s="12" t="s">
        <v>35</v>
      </c>
      <c r="C8" s="9" t="s">
        <v>36</v>
      </c>
      <c r="D8" s="29">
        <v>7</v>
      </c>
      <c r="E8" s="9" t="s">
        <v>23</v>
      </c>
      <c r="F8" s="9">
        <v>3</v>
      </c>
      <c r="G8" s="9">
        <v>107.22</v>
      </c>
      <c r="H8" s="9">
        <v>20.76</v>
      </c>
      <c r="I8" s="9">
        <v>86.46</v>
      </c>
      <c r="J8" s="22">
        <v>8585</v>
      </c>
      <c r="K8" s="22">
        <f>J8*1.05</f>
        <v>9014.25</v>
      </c>
      <c r="L8" s="22">
        <v>920478</v>
      </c>
      <c r="M8" s="22">
        <f>G8*K8</f>
        <v>966507.885</v>
      </c>
      <c r="N8" s="9" t="s">
        <v>24</v>
      </c>
      <c r="O8" s="9" t="s">
        <v>25</v>
      </c>
    </row>
    <row r="9" customHeight="1" spans="1:15">
      <c r="A9" s="9">
        <v>2</v>
      </c>
      <c r="B9" s="12" t="s">
        <v>35</v>
      </c>
      <c r="C9" s="9" t="s">
        <v>37</v>
      </c>
      <c r="D9" s="9">
        <v>7</v>
      </c>
      <c r="E9" s="9" t="s">
        <v>38</v>
      </c>
      <c r="F9" s="9">
        <v>3</v>
      </c>
      <c r="G9" s="9">
        <v>129.99</v>
      </c>
      <c r="H9" s="9">
        <v>25.17</v>
      </c>
      <c r="I9" s="9">
        <v>104.82</v>
      </c>
      <c r="J9" s="22">
        <v>9116</v>
      </c>
      <c r="K9" s="22">
        <f>J9*1.05</f>
        <v>9571.8</v>
      </c>
      <c r="L9" s="22">
        <v>1185027</v>
      </c>
      <c r="M9" s="31">
        <f>K9*G9</f>
        <v>1244238.282</v>
      </c>
      <c r="N9" s="9" t="s">
        <v>24</v>
      </c>
      <c r="O9" s="9" t="s">
        <v>25</v>
      </c>
    </row>
    <row r="10" ht="27" customHeight="1" spans="1:15">
      <c r="A10" s="10" t="s">
        <v>28</v>
      </c>
      <c r="B10" s="11"/>
      <c r="C10" s="11"/>
      <c r="D10" s="11"/>
      <c r="E10" s="11"/>
      <c r="F10" s="12"/>
      <c r="G10" s="9">
        <f t="shared" ref="G10:I10" si="0">SUM(G8:G9)</f>
        <v>237.21</v>
      </c>
      <c r="H10" s="9">
        <f t="shared" si="0"/>
        <v>45.93</v>
      </c>
      <c r="I10" s="9">
        <f t="shared" si="0"/>
        <v>191.28</v>
      </c>
      <c r="J10" s="22">
        <f>AVERAGE(J8:J9)</f>
        <v>8850.5</v>
      </c>
      <c r="K10" s="22">
        <f>AVERAGE(K8:K9)</f>
        <v>9293.025</v>
      </c>
      <c r="L10" s="22">
        <f>SUM(L8:L9)</f>
        <v>2105505</v>
      </c>
      <c r="M10" s="22">
        <f>SUM(M8:M9)</f>
        <v>2210746.167</v>
      </c>
      <c r="N10" s="9"/>
      <c r="O10" s="9"/>
    </row>
    <row r="11" ht="45" customHeight="1" spans="1:15">
      <c r="A11" s="13" t="s">
        <v>39</v>
      </c>
      <c r="B11" s="14"/>
      <c r="C11" s="14"/>
      <c r="D11" s="14"/>
      <c r="E11" s="14"/>
      <c r="F11" s="14"/>
      <c r="G11" s="14"/>
      <c r="H11" s="14"/>
      <c r="I11" s="14"/>
      <c r="J11" s="14"/>
      <c r="K11" s="32"/>
      <c r="L11" s="14"/>
      <c r="M11" s="14"/>
      <c r="N11" s="14"/>
      <c r="O11" s="26"/>
    </row>
    <row r="12" ht="45" customHeight="1" spans="1:15">
      <c r="A12" s="15" t="s">
        <v>30</v>
      </c>
      <c r="B12" s="15"/>
      <c r="C12" s="15"/>
      <c r="D12" s="15"/>
      <c r="E12" s="15"/>
      <c r="F12" s="15"/>
      <c r="G12" s="15"/>
      <c r="H12" s="15"/>
      <c r="I12" s="15"/>
      <c r="J12" s="15"/>
      <c r="K12" s="33"/>
      <c r="L12" s="15"/>
      <c r="M12" s="15"/>
      <c r="N12" s="15"/>
      <c r="O12" s="15"/>
    </row>
    <row r="13" customHeight="1" spans="1:15">
      <c r="A13" s="15" t="s">
        <v>31</v>
      </c>
      <c r="B13" s="15"/>
      <c r="C13" s="15"/>
      <c r="D13" s="15"/>
      <c r="E13" s="15"/>
      <c r="F13" s="15"/>
      <c r="G13" s="15"/>
      <c r="H13" s="15"/>
      <c r="I13" s="15"/>
      <c r="J13" s="15"/>
      <c r="K13" s="33"/>
      <c r="L13" s="15"/>
      <c r="M13" s="15"/>
      <c r="N13" s="15"/>
      <c r="O13" s="15"/>
    </row>
    <row r="14" customHeight="1" spans="1:15">
      <c r="A14" s="4" t="s">
        <v>32</v>
      </c>
      <c r="B14" s="5"/>
      <c r="C14" s="5"/>
      <c r="D14" s="5"/>
      <c r="E14" s="5"/>
      <c r="F14" s="5"/>
      <c r="G14" s="5"/>
      <c r="H14" s="5"/>
      <c r="I14" s="5"/>
      <c r="J14" s="5"/>
      <c r="K14" s="20"/>
      <c r="L14" s="5"/>
      <c r="M14" s="20"/>
      <c r="N14" s="20"/>
      <c r="O14" s="20"/>
    </row>
    <row r="15" customHeight="1" spans="1:15">
      <c r="A15" s="4" t="s">
        <v>33</v>
      </c>
      <c r="B15" s="18"/>
      <c r="D15" s="5"/>
      <c r="E15" s="5"/>
      <c r="F15" s="5"/>
      <c r="G15" s="5"/>
      <c r="H15" s="5"/>
      <c r="I15" s="5"/>
      <c r="J15" s="5"/>
      <c r="K15" s="20"/>
      <c r="L15" s="5"/>
      <c r="M15" s="20"/>
      <c r="N15" s="20"/>
      <c r="O15" s="20"/>
    </row>
  </sheetData>
  <autoFilter ref="A7:O15">
    <sortState ref="A7:O15">
      <sortCondition ref="D7:D17"/>
    </sortState>
    <extLst/>
  </autoFilter>
  <mergeCells count="6">
    <mergeCell ref="A2:O2"/>
    <mergeCell ref="A6:E6"/>
    <mergeCell ref="A10:F10"/>
    <mergeCell ref="A11:O11"/>
    <mergeCell ref="A12:O12"/>
    <mergeCell ref="A13:O13"/>
  </mergeCells>
  <printOptions horizontalCentered="1"/>
  <pageMargins left="0.393055555555556" right="0.354166666666667" top="0.751388888888889" bottom="0.550694444444444" header="0.298611111111111" footer="0.298611111111111"/>
  <pageSetup paperSize="9" scale="91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M14" sqref="M14"/>
    </sheetView>
  </sheetViews>
  <sheetFormatPr defaultColWidth="9" defaultRowHeight="24" customHeight="1"/>
  <cols>
    <col min="1" max="1" width="7.125" style="1" customWidth="1"/>
    <col min="2" max="3" width="9" style="1"/>
    <col min="4" max="4" width="6.25" style="1" customWidth="1"/>
    <col min="5" max="5" width="8.125" style="1" customWidth="1"/>
    <col min="6" max="6" width="7.875" style="1" customWidth="1"/>
    <col min="7" max="7" width="9.125" style="1"/>
    <col min="8" max="11" width="9" style="1"/>
    <col min="12" max="13" width="11.875" style="1" customWidth="1"/>
    <col min="14" max="14" width="13.875" style="1" customWidth="1"/>
    <col min="15" max="16384" width="9" style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16"/>
      <c r="K1" s="16"/>
      <c r="L1" s="16"/>
      <c r="M1" s="16"/>
      <c r="N1" s="2"/>
      <c r="O1" s="2"/>
    </row>
    <row r="2" customHeight="1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7"/>
      <c r="N2" s="3"/>
      <c r="O2" s="3"/>
    </row>
    <row r="3" customHeight="1" spans="1:15">
      <c r="A3" s="2"/>
      <c r="B3" s="2"/>
      <c r="C3" s="2"/>
      <c r="D3" s="2"/>
      <c r="E3" s="2"/>
      <c r="F3" s="2"/>
      <c r="G3" s="2"/>
      <c r="H3" s="2"/>
      <c r="I3" s="2"/>
      <c r="J3" s="16"/>
      <c r="K3" s="16"/>
      <c r="L3" s="16"/>
      <c r="M3" s="16"/>
      <c r="N3" s="2"/>
      <c r="O3" s="2"/>
    </row>
    <row r="4" customHeight="1" spans="1:15">
      <c r="A4" s="4" t="s">
        <v>1</v>
      </c>
      <c r="B4" s="5"/>
      <c r="C4" s="5"/>
      <c r="D4" s="5"/>
      <c r="E4" s="5"/>
      <c r="F4" s="5"/>
      <c r="G4" s="5"/>
      <c r="H4" s="5"/>
      <c r="I4" s="5"/>
      <c r="J4" s="18"/>
      <c r="K4" s="19" t="s">
        <v>2</v>
      </c>
      <c r="L4" s="18"/>
      <c r="M4" s="20"/>
      <c r="N4" s="20"/>
      <c r="O4" s="20"/>
    </row>
    <row r="5" customHeight="1" spans="1:15">
      <c r="A5" s="5"/>
      <c r="B5" s="5"/>
      <c r="C5" s="5"/>
      <c r="D5" s="5"/>
      <c r="E5" s="5"/>
      <c r="F5" s="5"/>
      <c r="G5" s="5"/>
      <c r="H5" s="5"/>
      <c r="I5" s="5"/>
      <c r="J5" s="18"/>
      <c r="K5" s="19" t="s">
        <v>40</v>
      </c>
      <c r="L5" s="18"/>
      <c r="M5" s="20"/>
      <c r="N5" s="20"/>
      <c r="O5" s="20"/>
    </row>
    <row r="6" customHeight="1" spans="1:15">
      <c r="A6" s="6" t="s">
        <v>4</v>
      </c>
      <c r="B6" s="6"/>
      <c r="C6" s="6"/>
      <c r="D6" s="6"/>
      <c r="E6" s="6"/>
      <c r="F6" s="6"/>
      <c r="G6" s="6"/>
      <c r="H6" s="6"/>
      <c r="I6" s="5"/>
      <c r="J6" s="18"/>
      <c r="K6" s="19" t="s">
        <v>5</v>
      </c>
      <c r="L6" s="18"/>
      <c r="M6" s="20"/>
      <c r="N6" s="20"/>
      <c r="O6" s="20"/>
    </row>
    <row r="7" ht="77.25" spans="1:15">
      <c r="A7" s="7" t="s">
        <v>6</v>
      </c>
      <c r="B7" s="8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21" t="s">
        <v>15</v>
      </c>
      <c r="K7" s="21" t="s">
        <v>16</v>
      </c>
      <c r="L7" s="7" t="s">
        <v>17</v>
      </c>
      <c r="M7" s="21" t="s">
        <v>18</v>
      </c>
      <c r="N7" s="7" t="s">
        <v>19</v>
      </c>
      <c r="O7" s="7" t="s">
        <v>20</v>
      </c>
    </row>
    <row r="8" s="1" customFormat="1" customHeight="1" spans="1:15">
      <c r="A8" s="9">
        <v>1</v>
      </c>
      <c r="B8" s="9" t="s">
        <v>41</v>
      </c>
      <c r="C8" s="9">
        <v>2301</v>
      </c>
      <c r="D8" s="9">
        <v>23</v>
      </c>
      <c r="E8" s="9" t="s">
        <v>23</v>
      </c>
      <c r="F8" s="9">
        <v>3</v>
      </c>
      <c r="G8" s="9">
        <v>107.22</v>
      </c>
      <c r="H8" s="9">
        <v>20.76</v>
      </c>
      <c r="I8" s="9">
        <f>G8-H8</f>
        <v>86.46</v>
      </c>
      <c r="J8" s="9">
        <v>9261</v>
      </c>
      <c r="K8" s="9">
        <v>9724</v>
      </c>
      <c r="L8" s="22">
        <f>J8*G8</f>
        <v>992964.42</v>
      </c>
      <c r="M8" s="22">
        <f>K8*G8</f>
        <v>1042607.28</v>
      </c>
      <c r="N8" s="9" t="s">
        <v>24</v>
      </c>
      <c r="O8" s="23" t="s">
        <v>25</v>
      </c>
    </row>
    <row r="9" customHeight="1" spans="1:15">
      <c r="A9" s="10" t="s">
        <v>28</v>
      </c>
      <c r="B9" s="11"/>
      <c r="C9" s="11"/>
      <c r="D9" s="11"/>
      <c r="E9" s="11"/>
      <c r="F9" s="12"/>
      <c r="G9" s="9">
        <f t="shared" ref="G9:I9" si="0">SUM(G5:G8)</f>
        <v>107.22</v>
      </c>
      <c r="H9" s="9">
        <f t="shared" si="0"/>
        <v>20.76</v>
      </c>
      <c r="I9" s="9">
        <f t="shared" si="0"/>
        <v>86.46</v>
      </c>
      <c r="J9" s="22">
        <v>9261</v>
      </c>
      <c r="K9" s="9">
        <f>AVERAGE(K8:K8)</f>
        <v>9724</v>
      </c>
      <c r="L9" s="24">
        <f>SUM(L5:L8)</f>
        <v>992964.42</v>
      </c>
      <c r="M9" s="22">
        <f>SUM(M5:M8)</f>
        <v>1042607.28</v>
      </c>
      <c r="N9" s="9"/>
      <c r="O9" s="25"/>
    </row>
    <row r="10" ht="52" customHeight="1" spans="1:15">
      <c r="A10" s="13" t="s">
        <v>42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6"/>
    </row>
    <row r="11" ht="43" customHeight="1" spans="1:15">
      <c r="A11" s="15" t="s">
        <v>30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customHeight="1" spans="1:15">
      <c r="A12" s="15" t="s">
        <v>31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customHeight="1" spans="1:15">
      <c r="A13" s="4" t="s">
        <v>32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20"/>
      <c r="N13" s="20"/>
      <c r="O13" s="20"/>
    </row>
    <row r="14" customHeight="1" spans="1:15">
      <c r="A14" s="4" t="s">
        <v>33</v>
      </c>
      <c r="B14" s="5"/>
      <c r="D14" s="5"/>
      <c r="E14" s="5"/>
      <c r="F14" s="5"/>
      <c r="G14" s="5"/>
      <c r="H14" s="5"/>
      <c r="I14" s="5"/>
      <c r="J14" s="5"/>
      <c r="K14" s="5"/>
      <c r="L14" s="5"/>
      <c r="M14" s="20"/>
      <c r="N14" s="20"/>
      <c r="O14" s="20"/>
    </row>
  </sheetData>
  <mergeCells count="6">
    <mergeCell ref="A2:O2"/>
    <mergeCell ref="A6:E6"/>
    <mergeCell ref="A9:F9"/>
    <mergeCell ref="A10:O10"/>
    <mergeCell ref="A11:O11"/>
    <mergeCell ref="A12:O12"/>
  </mergeCells>
  <pageMargins left="0.590277777777778" right="0.590277777777778" top="0.751388888888889" bottom="0.751388888888889" header="0.298611111111111" footer="0.298611111111111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25栋 上调</vt:lpstr>
      <vt:lpstr>27栋上调</vt:lpstr>
      <vt:lpstr>28栋2单元上调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周铭华</cp:lastModifiedBy>
  <dcterms:created xsi:type="dcterms:W3CDTF">2024-07-30T09:16:00Z</dcterms:created>
  <dcterms:modified xsi:type="dcterms:W3CDTF">2025-06-06T09:23:06Z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3C954B66B1C34C0A9BCAC5BCAA0A50FD_11</vt:lpwstr>
  </property>
  <property fmtid="{D5CDD505-2E9C-101B-9397-08002B2CF9AE}" pid="3" name="KSOProductBuildVer">
    <vt:lpwstr>2052-11.8.2.12287</vt:lpwstr>
  </property>
</Properties>
</file>