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/>
  </bookViews>
  <sheets>
    <sheet name="21栋 1套下浮 1%" sheetId="21" r:id="rId1"/>
  </sheets>
  <definedNames>
    <definedName name="_xlnm._FilterDatabase" localSheetId="0" hidden="1">'21栋 1套下浮 1%'!$A$7:$N$10</definedName>
    <definedName name="_xlnm.Print_Area" localSheetId="0">'21栋 1套下浮 1%'!$A$1:$O$16</definedName>
    <definedName name="_xlnm.Print_Titles" localSheetId="0">'21栋 1套下浮 1%'!$7:$7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<sst xmlns="http://schemas.openxmlformats.org/spreadsheetml/2006/main" count="34" uniqueCount="34">
  <si>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</si>
  <si>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</si>
  <si>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</si>
  <si>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</si>
  <si>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</si>
  <si>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</si>
  <si>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销售价格备案编号：[2025]028号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</si>
  <si>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</si>
  <si>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</si>
  <si>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</si>
  <si>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</si>
  <si>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</si>
  <si>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</si>
  <si>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</si>
  <si>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</si>
  <si>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</si>
  <si>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</si>
  <si>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</si>
  <si>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</si>
  <si>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</si>
  <si>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</si>
  <si>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</si>
  <si>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</si>
  <si>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</si>
  <si>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1701房</t>
  </si>
  <si>
    <t>二居室</t>
  </si>
  <si>
    <t>现售</t>
  </si>
  <si>
    <t>毛坯</t>
  </si>
  <si>
    <t>本楼栋总面积/均价</t>
  </si>
  <si>
    <r>
      <t>本栋销售住宅共180套，本次申请住宅共1套，销售住宅总建筑面积：76.37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，套内面积：58.38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，分摊面积：17.99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，销售均价：7735.16元/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（建筑面积）、10118.77元/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</si>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</sst>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K14" sqref="K1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45730</v>
      </c>
      <c r="L6" s="32"/>
      <c r="M6" s="33"/>
      <c r="N6" s="32"/>
      <c r="O6" s="32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17</v>
      </c>
      <c r="E8" s="13" t="s">
        <v>25</v>
      </c>
      <c r="F8" s="16">
        <v>2.95</v>
      </c>
      <c r="G8" s="13">
        <v>76.37</v>
      </c>
      <c r="H8" s="13">
        <v>17.99</v>
      </c>
      <c r="I8" s="13">
        <f>G8-H8</f>
        <v>58.38</v>
      </c>
      <c r="J8" s="34">
        <v>7813.29</v>
      </c>
      <c r="K8" s="34">
        <f>J8*0.99</f>
        <v>7735.1571</v>
      </c>
      <c r="L8" s="34">
        <v>596701.26</v>
      </c>
      <c r="M8" s="34">
        <f>G8*K8</f>
        <v>590733.947727</v>
      </c>
      <c r="N8" s="14" t="s">
        <v>26</v>
      </c>
      <c r="O8" s="14" t="s">
        <v>27</v>
      </c>
    </row>
    <row r="9" s="3" customFormat="1" ht="28" customHeight="1" spans="1:15">
      <c r="A9" s="17" t="s">
        <v>28</v>
      </c>
      <c r="B9" s="18"/>
      <c r="C9" s="18"/>
      <c r="D9" s="18"/>
      <c r="E9" s="18"/>
      <c r="F9" s="19"/>
      <c r="G9" s="13">
        <f>SUM(G8:G8)</f>
        <v>76.37</v>
      </c>
      <c r="H9" s="13">
        <f>SUM(H8:H8)</f>
        <v>17.99</v>
      </c>
      <c r="I9" s="13">
        <f>SUM(I8:I8)</f>
        <v>58.38</v>
      </c>
      <c r="J9" s="34">
        <f>AVERAGE(J8:J8)</f>
        <v>7813.29</v>
      </c>
      <c r="K9" s="34">
        <f>AVERAGE(K8:K8)</f>
        <v>7735.1571</v>
      </c>
      <c r="L9" s="34">
        <f>SUM(L8:L8)</f>
        <v>596701.26</v>
      </c>
      <c r="M9" s="34">
        <f>SUM(M8:M8)</f>
        <v>590733.947727</v>
      </c>
      <c r="N9" s="14"/>
      <c r="O9" s="14"/>
    </row>
    <row r="10" s="1" customFormat="1" ht="64" customHeight="1" spans="1:15">
      <c r="A10" s="20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6"/>
      <c r="O10" s="37"/>
    </row>
    <row r="11" s="1" customFormat="1" ht="44" customHeight="1" spans="1:15">
      <c r="A11" s="22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38"/>
      <c r="L11" s="38"/>
      <c r="M11" s="39"/>
      <c r="N11" s="22"/>
      <c r="O11" s="9"/>
    </row>
    <row r="12" s="1" customFormat="1" ht="33" customHeight="1" spans="1:15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0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41"/>
      <c r="J13" s="24"/>
      <c r="K13" s="42"/>
      <c r="L13" s="42"/>
      <c r="M13" s="43"/>
      <c r="N13" s="24"/>
      <c r="O13" s="26"/>
    </row>
    <row r="14" ht="18.75" spans="1:15">
      <c r="A14" s="25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44"/>
      <c r="L14" s="44"/>
      <c r="M14" s="45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6"/>
      <c r="L15" s="46"/>
      <c r="M15" s="45"/>
      <c r="N15" s="26"/>
      <c r="O15" s="26"/>
    </row>
    <row r="16" ht="18.75" spans="1:15">
      <c r="A16" s="25" t="s">
        <v>33</v>
      </c>
      <c r="B16" s="25"/>
      <c r="C16" s="25"/>
      <c r="D16" s="25"/>
      <c r="E16" s="25"/>
      <c r="F16" s="25"/>
      <c r="G16" s="26"/>
      <c r="H16" s="26"/>
      <c r="I16" s="26"/>
      <c r="J16" s="26"/>
      <c r="K16" s="44"/>
      <c r="L16" s="44"/>
      <c r="M16" s="45"/>
      <c r="N16" s="26"/>
      <c r="O16" s="2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1套下浮 1%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2025-04-08T07:30:15Z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