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1"/>
  </bookViews>
  <sheets>
    <sheet name="18栋 1套下浮 14%" sheetId="23" r:id="rId1"/>
    <sheet name="21栋 3套下浮 14%" sheetId="21" r:id="rId2"/>
  </sheets>
  <definedNames>
    <definedName name="_xlnm._FilterDatabase" localSheetId="1" hidden="1">'21栋 3套下浮 14%'!$A$7:$N$10</definedName>
    <definedName name="_xlnm.Print_Area" localSheetId="1">'21栋 3套下浮 14%'!$A$1:$O$16</definedName>
    <definedName name="_xlnm.Print_Titles" localSheetId="1">'21栋 3套下浮 14%'!$7:$7</definedName>
    <definedName name="_xlnm._FilterDatabase" localSheetId="0" hidden="1">'18栋 1套下浮 14%'!$A$7:$N$10</definedName>
    <definedName name="_xlnm.Print_Area" localSheetId="0">'18栋 1套下浮 14%'!$A$1:$O$16</definedName>
    <definedName name="_xlnm.Print_Titles" localSheetId="0">'18栋 1套下浮 14%'!$7:$7</definedName>
  </definedNames>
  <calcPr calcId="144525"/>
</workbook>
</file>

<file path=xl/sharedStrings.xml><?xml version="1.0" encoding="utf-8"?>
<sst xmlns="http://schemas.openxmlformats.org/spreadsheetml/2006/main" count="68" uniqueCount="38">
  <si>
    <t>商品房销售价目表</t>
  </si>
  <si>
    <r>
      <rPr>
        <sz val="14"/>
        <color theme="1"/>
        <rFont val="仿宋_GB2312"/>
        <charset val="134"/>
      </rP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</si>
  <si>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</si>
  <si>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</si>
  <si>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</si>
  <si>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</si>
  <si>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销售价格备案编号：[2025]001号</t>
  </si>
  <si>
    <t>日期：</t>
  </si>
  <si>
    <t>序号</t>
  </si>
  <si>
    <t>幢（栋）号</t>
  </si>
  <si>
    <t>房号</t>
  </si>
  <si>
    <t>楼层</t>
  </si>
  <si>
    <t>户型</t>
  </si>
  <si>
    <t>层高（m）</t>
  </si>
  <si>
    <t>建筑面积（m2）</t>
  </si>
  <si>
    <t>分摊的共有建筑面积（m2）</t>
  </si>
  <si>
    <t>套内建筑面积（m2）</t>
  </si>
  <si>
    <r>
      <rPr>
        <sz val="14"/>
        <color theme="1"/>
        <rFont val="仿宋_GB2312"/>
        <charset val="134"/>
      </rP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</si>
  <si>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</si>
  <si>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</si>
  <si>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</si>
  <si>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</si>
  <si>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</si>
  <si>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18栋</t>
  </si>
  <si>
    <t>604房</t>
  </si>
  <si>
    <t>二居室</t>
  </si>
  <si>
    <t>现售</t>
  </si>
  <si>
    <t>毛坯</t>
  </si>
  <si>
    <t>本楼栋总面积/均价</t>
  </si>
  <si>
    <r>
      <rPr>
        <sz val="14"/>
        <color theme="1"/>
        <rFont val="仿宋_GB2312"/>
        <charset val="134"/>
      </rPr>
      <t>本栋销售住宅共180套，本次申请住宅共1套，销售住宅总建筑面积：74.92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，套内面积：57.48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，分摊面积：17.44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，销售均价：8036.7元/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（建筑面积）、10475.11元/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</si>
  <si>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</si>
  <si>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</si>
  <si>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</si>
  <si>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</si>
  <si>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21栋</t>
  </si>
  <si>
    <t>2203房</t>
  </si>
  <si>
    <t>一居室</t>
  </si>
  <si>
    <r>
      <rPr>
        <sz val="14"/>
        <color theme="1"/>
        <rFont val="仿宋_GB2312"/>
        <charset val="134"/>
      </rPr>
      <t>本栋销售住宅共180套，本次申请住宅共1套，销售住宅总建筑面积：54.25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，套内面积：41.47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，分摊面积：12.78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，销售均价：8211.28元/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（建筑面积）、10741.79元/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</si>
</sst>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0_ "/>
  </numFmts>
  <fonts count="33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/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176" fontId="6" fillId="2" borderId="2" xfId="49" applyNumberFormat="1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176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 wrapText="1"/>
    </xf>
    <xf numFmtId="176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6" fillId="0" borderId="5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workbookViewId="0">
      <pane ySplit="7" topLeftCell="A8" activePane="bottomLeft" state="frozen"/>
      <selection/>
      <selection pane="bottomLeft" activeCell="A2" sqref="A2:O16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8"/>
      <c r="L2" s="28"/>
      <c r="M2" s="29"/>
      <c r="N2" s="7"/>
      <c r="O2" s="7"/>
    </row>
    <row r="4" s="49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30" t="s">
        <v>3</v>
      </c>
      <c r="L4" s="30"/>
      <c r="M4" s="31"/>
      <c r="N4" s="10"/>
      <c r="O4" s="10"/>
    </row>
    <row r="5" s="49" customFormat="1" ht="22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2" t="s">
        <v>5</v>
      </c>
      <c r="L5" s="32"/>
      <c r="M5" s="32"/>
      <c r="N5" s="32"/>
      <c r="O5" s="32"/>
    </row>
    <row r="6" s="49" customFormat="1" ht="22" customHeight="1" spans="1:15">
      <c r="A6" s="11" t="s">
        <v>6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33">
        <v>45663</v>
      </c>
      <c r="L6" s="33"/>
      <c r="M6" s="34"/>
      <c r="N6" s="33"/>
      <c r="O6" s="33"/>
    </row>
    <row r="7" s="49" customFormat="1" ht="58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35" t="s">
        <v>18</v>
      </c>
      <c r="L7" s="36" t="s">
        <v>19</v>
      </c>
      <c r="M7" s="13" t="s">
        <v>20</v>
      </c>
      <c r="N7" s="13" t="s">
        <v>21</v>
      </c>
      <c r="O7" s="13" t="s">
        <v>22</v>
      </c>
    </row>
    <row r="8" s="49" customFormat="1" ht="30" customHeight="1" spans="1:15">
      <c r="A8" s="14">
        <v>1</v>
      </c>
      <c r="B8" s="13" t="s">
        <v>23</v>
      </c>
      <c r="C8" s="15" t="s">
        <v>24</v>
      </c>
      <c r="D8" s="13">
        <v>6</v>
      </c>
      <c r="E8" s="13" t="s">
        <v>25</v>
      </c>
      <c r="F8" s="16">
        <v>2.95</v>
      </c>
      <c r="G8" s="13">
        <v>74.92</v>
      </c>
      <c r="H8" s="13">
        <v>17.44</v>
      </c>
      <c r="I8" s="13">
        <f>G8-H8</f>
        <v>57.48</v>
      </c>
      <c r="J8" s="35">
        <v>9345</v>
      </c>
      <c r="K8" s="35">
        <f>J8*0.86</f>
        <v>8036.7</v>
      </c>
      <c r="L8" s="35">
        <v>700127.4</v>
      </c>
      <c r="M8" s="35">
        <f>G8*K8</f>
        <v>602109.564</v>
      </c>
      <c r="N8" s="14" t="s">
        <v>26</v>
      </c>
      <c r="O8" s="14" t="s">
        <v>27</v>
      </c>
    </row>
    <row r="9" s="50" customFormat="1" ht="28" customHeight="1" spans="1:15">
      <c r="A9" s="17" t="s">
        <v>28</v>
      </c>
      <c r="B9" s="18"/>
      <c r="C9" s="18"/>
      <c r="D9" s="18"/>
      <c r="E9" s="18"/>
      <c r="F9" s="19"/>
      <c r="G9" s="20">
        <f t="shared" ref="G9:I9" si="0">SUM(G8:G8)</f>
        <v>74.92</v>
      </c>
      <c r="H9" s="20">
        <f t="shared" si="0"/>
        <v>17.44</v>
      </c>
      <c r="I9" s="20">
        <f t="shared" si="0"/>
        <v>57.48</v>
      </c>
      <c r="J9" s="37">
        <f>AVERAGE(J8:J8)</f>
        <v>9345</v>
      </c>
      <c r="K9" s="37">
        <f>AVERAGE(K8:K8)</f>
        <v>8036.7</v>
      </c>
      <c r="L9" s="37">
        <f>SUM(L8:L8)</f>
        <v>700127.4</v>
      </c>
      <c r="M9" s="37">
        <f>SUM(M8:M8)</f>
        <v>602109.564</v>
      </c>
      <c r="N9" s="14"/>
      <c r="O9" s="14"/>
    </row>
    <row r="10" s="49" customFormat="1" ht="60" customHeight="1" spans="1:15">
      <c r="A10" s="21" t="s">
        <v>29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51"/>
    </row>
    <row r="11" s="49" customFormat="1" ht="48" customHeight="1" spans="1:15">
      <c r="A11" s="23" t="s">
        <v>30</v>
      </c>
      <c r="B11" s="23"/>
      <c r="C11" s="23"/>
      <c r="D11" s="23"/>
      <c r="E11" s="23"/>
      <c r="F11" s="23"/>
      <c r="G11" s="23"/>
      <c r="H11" s="23"/>
      <c r="I11" s="23"/>
      <c r="J11" s="23"/>
      <c r="K11" s="40"/>
      <c r="L11" s="40"/>
      <c r="M11" s="41"/>
      <c r="N11" s="23"/>
      <c r="O11" s="9"/>
    </row>
    <row r="12" s="49" customFormat="1" ht="33" customHeight="1" spans="1:15">
      <c r="A12" s="24" t="s">
        <v>31</v>
      </c>
      <c r="B12" s="24"/>
      <c r="C12" s="24"/>
      <c r="D12" s="24"/>
      <c r="E12" s="24"/>
      <c r="F12" s="24"/>
      <c r="G12" s="24"/>
      <c r="H12" s="24"/>
      <c r="I12" s="24"/>
      <c r="J12" s="24"/>
      <c r="K12" s="32"/>
      <c r="L12" s="32"/>
      <c r="M12" s="42"/>
      <c r="N12" s="24"/>
      <c r="O12" s="9"/>
    </row>
    <row r="13" ht="18.75" spans="1:15">
      <c r="A13" s="25"/>
      <c r="B13" s="25"/>
      <c r="C13" s="25"/>
      <c r="D13" s="25"/>
      <c r="E13" s="25"/>
      <c r="F13" s="25"/>
      <c r="G13" s="25"/>
      <c r="H13" s="25"/>
      <c r="I13" s="43"/>
      <c r="J13" s="25"/>
      <c r="K13" s="44"/>
      <c r="L13" s="44"/>
      <c r="M13" s="45"/>
      <c r="N13" s="25"/>
      <c r="O13" s="27"/>
    </row>
    <row r="14" ht="18.75" spans="1:15">
      <c r="A14" s="26" t="s">
        <v>32</v>
      </c>
      <c r="B14" s="26"/>
      <c r="C14" s="27"/>
      <c r="D14" s="27"/>
      <c r="E14" s="27"/>
      <c r="F14" s="27"/>
      <c r="G14" s="27"/>
      <c r="H14" s="27"/>
      <c r="I14" s="27"/>
      <c r="J14" s="27"/>
      <c r="K14" s="46"/>
      <c r="L14" s="46"/>
      <c r="M14" s="47"/>
      <c r="N14" s="27"/>
      <c r="O14" s="27"/>
    </row>
    <row r="15" ht="18.75" spans="1:1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48"/>
      <c r="L15" s="48"/>
      <c r="M15" s="47"/>
      <c r="N15" s="27"/>
      <c r="O15" s="27"/>
    </row>
    <row r="16" ht="18.75" spans="1:15">
      <c r="A16" s="26" t="s">
        <v>33</v>
      </c>
      <c r="B16" s="26"/>
      <c r="C16" s="26"/>
      <c r="D16" s="26"/>
      <c r="E16" s="26"/>
      <c r="F16" s="26"/>
      <c r="G16" s="27"/>
      <c r="H16" s="27"/>
      <c r="I16" s="27"/>
      <c r="J16" s="27"/>
      <c r="K16" s="46"/>
      <c r="L16" s="46"/>
      <c r="M16" s="47"/>
      <c r="N16" s="27"/>
      <c r="O16" s="27"/>
    </row>
  </sheetData>
  <mergeCells count="11">
    <mergeCell ref="B2:O2"/>
    <mergeCell ref="K4:O4"/>
    <mergeCell ref="K5:O5"/>
    <mergeCell ref="A6:G6"/>
    <mergeCell ref="K6:O6"/>
    <mergeCell ref="A9:F9"/>
    <mergeCell ref="A10:O10"/>
    <mergeCell ref="A11:N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79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pane ySplit="7" topLeftCell="A8" activePane="bottomLeft" state="frozen"/>
      <selection/>
      <selection pane="bottomLeft" activeCell="A12" sqref="A12:N12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8"/>
      <c r="L2" s="28"/>
      <c r="M2" s="29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30" t="s">
        <v>3</v>
      </c>
      <c r="L4" s="30"/>
      <c r="M4" s="31"/>
      <c r="N4" s="10"/>
      <c r="O4" s="10"/>
    </row>
    <row r="5" s="1" customFormat="1" ht="22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2" t="s">
        <v>5</v>
      </c>
      <c r="L5" s="32"/>
      <c r="M5" s="32"/>
      <c r="N5" s="32"/>
      <c r="O5" s="32"/>
    </row>
    <row r="6" s="1" customFormat="1" ht="22" customHeight="1" spans="1:15">
      <c r="A6" s="11" t="s">
        <v>6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33">
        <v>45663</v>
      </c>
      <c r="L6" s="33"/>
      <c r="M6" s="34"/>
      <c r="N6" s="33"/>
      <c r="O6" s="33"/>
    </row>
    <row r="7" s="2" customFormat="1" ht="58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35" t="s">
        <v>18</v>
      </c>
      <c r="L7" s="36" t="s">
        <v>19</v>
      </c>
      <c r="M7" s="13" t="s">
        <v>20</v>
      </c>
      <c r="N7" s="13" t="s">
        <v>21</v>
      </c>
      <c r="O7" s="13" t="s">
        <v>22</v>
      </c>
    </row>
    <row r="8" s="2" customFormat="1" ht="30" customHeight="1" spans="1:15">
      <c r="A8" s="14">
        <v>1</v>
      </c>
      <c r="B8" s="13" t="s">
        <v>34</v>
      </c>
      <c r="C8" s="15" t="s">
        <v>35</v>
      </c>
      <c r="D8" s="13">
        <v>22</v>
      </c>
      <c r="E8" s="13" t="s">
        <v>36</v>
      </c>
      <c r="F8" s="16">
        <v>2.95</v>
      </c>
      <c r="G8" s="13">
        <v>54.25</v>
      </c>
      <c r="H8" s="13">
        <v>12.78</v>
      </c>
      <c r="I8" s="13">
        <f>G8-H8</f>
        <v>41.47</v>
      </c>
      <c r="J8" s="35">
        <v>9548</v>
      </c>
      <c r="K8" s="35">
        <f>J8*0.86</f>
        <v>8211.28</v>
      </c>
      <c r="L8" s="35">
        <v>517979</v>
      </c>
      <c r="M8" s="35">
        <f>G8*K8</f>
        <v>445461.94</v>
      </c>
      <c r="N8" s="14" t="s">
        <v>26</v>
      </c>
      <c r="O8" s="14" t="s">
        <v>27</v>
      </c>
    </row>
    <row r="9" s="3" customFormat="1" ht="28" customHeight="1" spans="1:15">
      <c r="A9" s="17" t="s">
        <v>28</v>
      </c>
      <c r="B9" s="18"/>
      <c r="C9" s="18"/>
      <c r="D9" s="18"/>
      <c r="E9" s="18"/>
      <c r="F9" s="19"/>
      <c r="G9" s="20">
        <f>SUM(G8:G8)</f>
        <v>54.25</v>
      </c>
      <c r="H9" s="20">
        <f>SUM(H8:H8)</f>
        <v>12.78</v>
      </c>
      <c r="I9" s="20">
        <f>SUM(I8:I8)</f>
        <v>41.47</v>
      </c>
      <c r="J9" s="37">
        <f>AVERAGE(J8:J8)</f>
        <v>9548</v>
      </c>
      <c r="K9" s="37">
        <f>AVERAGE(K8:K8)</f>
        <v>8211.28</v>
      </c>
      <c r="L9" s="37">
        <f>SUM(L8:L8)</f>
        <v>517979</v>
      </c>
      <c r="M9" s="37">
        <f>SUM(M8:M8)</f>
        <v>445461.94</v>
      </c>
      <c r="N9" s="14"/>
      <c r="O9" s="14"/>
    </row>
    <row r="10" s="1" customFormat="1" ht="48" customHeight="1" spans="1:15">
      <c r="A10" s="21" t="s">
        <v>37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38"/>
      <c r="O10" s="39"/>
    </row>
    <row r="11" s="1" customFormat="1" ht="62" customHeight="1" spans="1:15">
      <c r="A11" s="23" t="s">
        <v>30</v>
      </c>
      <c r="B11" s="23"/>
      <c r="C11" s="23"/>
      <c r="D11" s="23"/>
      <c r="E11" s="23"/>
      <c r="F11" s="23"/>
      <c r="G11" s="23"/>
      <c r="H11" s="23"/>
      <c r="I11" s="23"/>
      <c r="J11" s="23"/>
      <c r="K11" s="40"/>
      <c r="L11" s="40"/>
      <c r="M11" s="41"/>
      <c r="N11" s="23"/>
      <c r="O11" s="9"/>
    </row>
    <row r="12" s="1" customFormat="1" ht="33" customHeight="1" spans="1:15">
      <c r="A12" s="24" t="s">
        <v>31</v>
      </c>
      <c r="B12" s="24"/>
      <c r="C12" s="24"/>
      <c r="D12" s="24"/>
      <c r="E12" s="24"/>
      <c r="F12" s="24"/>
      <c r="G12" s="24"/>
      <c r="H12" s="24"/>
      <c r="I12" s="24"/>
      <c r="J12" s="24"/>
      <c r="K12" s="32"/>
      <c r="L12" s="32"/>
      <c r="M12" s="42"/>
      <c r="N12" s="24"/>
      <c r="O12" s="9"/>
    </row>
    <row r="13" ht="18.75" spans="1:15">
      <c r="A13" s="25"/>
      <c r="B13" s="25"/>
      <c r="C13" s="25"/>
      <c r="D13" s="25"/>
      <c r="E13" s="25"/>
      <c r="F13" s="25"/>
      <c r="G13" s="25"/>
      <c r="H13" s="25"/>
      <c r="I13" s="43"/>
      <c r="J13" s="25"/>
      <c r="K13" s="44"/>
      <c r="L13" s="44"/>
      <c r="M13" s="45"/>
      <c r="N13" s="25"/>
      <c r="O13" s="27"/>
    </row>
    <row r="14" ht="18.75" spans="1:15">
      <c r="A14" s="26" t="s">
        <v>32</v>
      </c>
      <c r="B14" s="26"/>
      <c r="C14" s="27"/>
      <c r="D14" s="27"/>
      <c r="E14" s="27"/>
      <c r="F14" s="27"/>
      <c r="G14" s="27"/>
      <c r="H14" s="27"/>
      <c r="I14" s="27"/>
      <c r="J14" s="27"/>
      <c r="K14" s="46"/>
      <c r="L14" s="46"/>
      <c r="M14" s="47"/>
      <c r="N14" s="27"/>
      <c r="O14" s="27"/>
    </row>
    <row r="15" ht="18.75" spans="1:1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48"/>
      <c r="L15" s="48"/>
      <c r="M15" s="47"/>
      <c r="N15" s="27"/>
      <c r="O15" s="27"/>
    </row>
    <row r="16" ht="18.75" spans="1:15">
      <c r="A16" s="26" t="s">
        <v>33</v>
      </c>
      <c r="B16" s="26"/>
      <c r="C16" s="26"/>
      <c r="D16" s="26"/>
      <c r="E16" s="26"/>
      <c r="F16" s="26"/>
      <c r="G16" s="27"/>
      <c r="H16" s="27"/>
      <c r="I16" s="27"/>
      <c r="J16" s="27"/>
      <c r="K16" s="46"/>
      <c r="L16" s="46"/>
      <c r="M16" s="47"/>
      <c r="N16" s="27"/>
      <c r="O16" s="27"/>
    </row>
  </sheetData>
  <mergeCells count="11">
    <mergeCell ref="B2:O2"/>
    <mergeCell ref="K4:O4"/>
    <mergeCell ref="K5:O5"/>
    <mergeCell ref="A6:G6"/>
    <mergeCell ref="K6:O6"/>
    <mergeCell ref="A9:F9"/>
    <mergeCell ref="A10:O10"/>
    <mergeCell ref="A11:N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79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18栋 1套下浮 14%</vt:lpstr>
      <vt:lpstr>21栋 3套下浮 14%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2025-02-06T03:05:37Z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