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9栋 1套下浮 10%" sheetId="17" r:id="rId1"/>
    <sheet name="17栋 1套下浮 10% " sheetId="19" r:id="rId2"/>
    <sheet name="18栋 2套下浮 10% " sheetId="20" r:id="rId3"/>
    <sheet name="21栋 3套下浮 10%" sheetId="21" r:id="rId4"/>
  </sheets>
  <definedNames>
    <definedName name="_xlnm._FilterDatabase" localSheetId="0" hidden="1">'9栋 1套下浮 10%'!$A$7:$N$10</definedName>
    <definedName name="_xlnm.Print_Area" localSheetId="0">'9栋 1套下浮 10%'!$A$1:$O$16</definedName>
    <definedName name="_xlnm.Print_Titles" localSheetId="0">'9栋 1套下浮 10%'!$7:$7</definedName>
    <definedName name="_xlnm._FilterDatabase" localSheetId="1" hidden="1">'17栋 1套下浮 10% '!$A$7:$N$10</definedName>
    <definedName name="_xlnm.Print_Area" localSheetId="1">'17栋 1套下浮 10% '!$A$1:$O$16</definedName>
    <definedName name="_xlnm.Print_Titles" localSheetId="1">'17栋 1套下浮 10% '!$7:$7</definedName>
    <definedName name="_xlnm._FilterDatabase" localSheetId="2" hidden="1">'18栋 2套下浮 10% '!$A$7:$N$11</definedName>
    <definedName name="_xlnm.Print_Area" localSheetId="2">'18栋 2套下浮 10% '!$A$1:$O$17</definedName>
    <definedName name="_xlnm.Print_Titles" localSheetId="2">'18栋 2套下浮 10% '!$7:$7</definedName>
    <definedName name="_xlnm._FilterDatabase" localSheetId="3" hidden="1">'21栋 3套下浮 10%'!$A$7:$N$12</definedName>
    <definedName name="_xlnm.Print_Area" localSheetId="3">'21栋 3套下浮 10%'!$A$1:$O$18</definedName>
    <definedName name="_xlnm.Print_Titles" localSheetId="3">'21栋 3套下浮 10%'!$7:$7</definedName>
  </definedNames>
  <calcPr calcId="144525"/>
</workbook>
</file>

<file path=xl/sharedStrings.xml><?xml version="1.0" encoding="utf-8"?>
<sst xmlns="http://schemas.openxmlformats.org/spreadsheetml/2006/main" count="151" uniqueCount="47">
  <si>
    <t>商品房销售价目表</t>
  </si>
  <si>
    <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</si>
  <si>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</si>
  <si>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</si>
  <si>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</si>
  <si>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</si>
  <si>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销售价格备案编号：[2024]164号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</si>
  <si>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</si>
  <si>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</si>
  <si>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</si>
  <si>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</si>
  <si>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</si>
  <si>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</si>
  <si>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</si>
  <si>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</si>
  <si>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</si>
  <si>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</si>
  <si>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</si>
  <si>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</si>
  <si>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</si>
  <si>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</si>
  <si>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</si>
  <si>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</si>
  <si>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9栋</t>
  </si>
  <si>
    <t>604房</t>
  </si>
  <si>
    <t>二居室</t>
  </si>
  <si>
    <t>现售</t>
  </si>
  <si>
    <t>毛坯</t>
  </si>
  <si>
    <t>本楼栋总面积/均价</t>
  </si>
  <si>
    <r>
      <t>本栋销售住宅共180套，本次申请住宅共1套，销售住宅总建筑面积：74.23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，套内面积：56.98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，分摊面积：17.25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，销售均价：7037.2元/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（建筑面积）、9167.63元/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</si>
  <si>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</si>
  <si>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</si>
  <si>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</si>
  <si>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</si>
  <si>
    <t>17栋</t>
  </si>
  <si>
    <t>1004房</t>
  </si>
  <si>
    <r>
      <t>本栋销售住宅共180套，本次申请住宅共1套，销售住宅总建筑面积：77.3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，套内面积：56.98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，分摊面积：17.32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，销售均价：7314.3元/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（建筑面积）、9537.6元/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</si>
  <si>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18栋</t>
  </si>
  <si>
    <t>1704房</t>
  </si>
  <si>
    <t>1804房</t>
  </si>
  <si>
    <r>
      <t>本栋销售住宅共180套，本次申请住宅共2套，销售住宅总建筑面积：149.84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，套内面积：114.96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，分摊面积：34.88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，销售均价：7198.2元/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（建筑面积）、9382.21元/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</si>
  <si>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21栋</t>
  </si>
  <si>
    <t>802房</t>
  </si>
  <si>
    <t>一居室</t>
  </si>
  <si>
    <t>1304房</t>
  </si>
  <si>
    <t>1908房</t>
  </si>
  <si>
    <r>
      <t>本栋销售住宅共180套，本次申请住宅共3套，销售住宅总建筑面积：187.9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，套内面积：143.64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，分摊面积：44.26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，销售均价：7252.23元/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（建筑面积）、9447.45元/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</si>
</sst>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9" borderId="7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1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7" fontId="6" fillId="2" borderId="2" xfId="49" applyNumberFormat="1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7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7" fillId="0" borderId="0" xfId="0" applyNumberFormat="1" applyFont="1" applyAlignment="1">
      <alignment horizontal="left" vertical="center" wrapText="1"/>
    </xf>
    <xf numFmtId="177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7" fontId="10" fillId="0" borderId="0" xfId="0" applyNumberFormat="1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0" fillId="0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G20" sqref="G20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  <col min="16" max="16384" width="8.75" style="53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50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50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50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45650</v>
      </c>
      <c r="L6" s="33"/>
      <c r="M6" s="34"/>
      <c r="N6" s="33"/>
      <c r="O6" s="33"/>
    </row>
    <row r="7" s="51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51" customFormat="1" ht="30" customHeight="1" spans="1:15">
      <c r="A8" s="14">
        <v>1</v>
      </c>
      <c r="B8" s="13" t="s">
        <v>23</v>
      </c>
      <c r="C8" s="15" t="s">
        <v>24</v>
      </c>
      <c r="D8" s="13">
        <v>6</v>
      </c>
      <c r="E8" s="13" t="s">
        <v>25</v>
      </c>
      <c r="F8" s="16">
        <v>2.95</v>
      </c>
      <c r="G8" s="13">
        <v>74.23</v>
      </c>
      <c r="H8" s="13">
        <v>17.25</v>
      </c>
      <c r="I8" s="13">
        <f>G8-H8</f>
        <v>56.98</v>
      </c>
      <c r="J8" s="37">
        <v>7819.11</v>
      </c>
      <c r="K8" s="35">
        <f>J8*0.9</f>
        <v>7037.199</v>
      </c>
      <c r="L8" s="37">
        <v>580412.64</v>
      </c>
      <c r="M8" s="35">
        <f>G8*K8</f>
        <v>522371.28177</v>
      </c>
      <c r="N8" s="14" t="s">
        <v>26</v>
      </c>
      <c r="O8" s="14" t="s">
        <v>27</v>
      </c>
    </row>
    <row r="9" s="52" customFormat="1" ht="28" customHeight="1" spans="1:15">
      <c r="A9" s="17" t="s">
        <v>28</v>
      </c>
      <c r="B9" s="18"/>
      <c r="C9" s="18"/>
      <c r="D9" s="18"/>
      <c r="E9" s="18"/>
      <c r="F9" s="19"/>
      <c r="G9" s="20">
        <f>SUM(G8:G8)</f>
        <v>74.23</v>
      </c>
      <c r="H9" s="20">
        <f>SUM(H8:H8)</f>
        <v>17.25</v>
      </c>
      <c r="I9" s="20">
        <f>SUM(I8:I8)</f>
        <v>56.98</v>
      </c>
      <c r="J9" s="38">
        <f>AVERAGE(J8:J8)</f>
        <v>7819.11</v>
      </c>
      <c r="K9" s="38">
        <f>AVERAGE(K8:K8)</f>
        <v>7037.199</v>
      </c>
      <c r="L9" s="38">
        <f>SUM(L8:L8)</f>
        <v>580412.64</v>
      </c>
      <c r="M9" s="38">
        <f>SUM(M8:M8)</f>
        <v>522371.28177</v>
      </c>
      <c r="N9" s="14"/>
      <c r="O9" s="14"/>
    </row>
    <row r="10" s="50" customFormat="1" ht="66" customHeight="1" spans="1:15">
      <c r="A10" s="21" t="s">
        <v>29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9"/>
      <c r="O10" s="40"/>
    </row>
    <row r="11" s="50" customFormat="1" ht="55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1"/>
      <c r="L11" s="41"/>
      <c r="M11" s="42"/>
      <c r="N11" s="23"/>
      <c r="O11" s="9"/>
    </row>
    <row r="12" s="50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3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4"/>
      <c r="J13" s="25"/>
      <c r="K13" s="45"/>
      <c r="L13" s="45"/>
      <c r="M13" s="46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7"/>
      <c r="L14" s="47"/>
      <c r="M14" s="48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48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7"/>
      <c r="L16" s="47"/>
      <c r="M16" s="48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workbookViewId="0">
      <pane ySplit="7" topLeftCell="A8" activePane="bottomLeft" state="frozen"/>
      <selection/>
      <selection pane="bottomLeft" activeCell="G7" sqref="G7:M7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2" width="13.625" style="5" customWidth="1"/>
    <col min="13" max="13" width="13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45650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34</v>
      </c>
      <c r="C8" s="15" t="s">
        <v>35</v>
      </c>
      <c r="D8" s="13">
        <v>10</v>
      </c>
      <c r="E8" s="13" t="s">
        <v>25</v>
      </c>
      <c r="F8" s="16">
        <v>2.95</v>
      </c>
      <c r="G8" s="13">
        <v>74.3</v>
      </c>
      <c r="H8" s="13">
        <v>17.32</v>
      </c>
      <c r="I8" s="13">
        <f>G8-H8</f>
        <v>56.98</v>
      </c>
      <c r="J8" s="37">
        <v>8127</v>
      </c>
      <c r="K8" s="35">
        <f>J8*0.9</f>
        <v>7314.3</v>
      </c>
      <c r="L8" s="37">
        <v>603836.1</v>
      </c>
      <c r="M8" s="35">
        <f>G8*K8</f>
        <v>543452.49</v>
      </c>
      <c r="N8" s="14" t="s">
        <v>26</v>
      </c>
      <c r="O8" s="14" t="s">
        <v>27</v>
      </c>
    </row>
    <row r="9" s="3" customFormat="1" ht="28" customHeight="1" spans="1:15">
      <c r="A9" s="17" t="s">
        <v>28</v>
      </c>
      <c r="B9" s="18"/>
      <c r="C9" s="18"/>
      <c r="D9" s="18"/>
      <c r="E9" s="18"/>
      <c r="F9" s="19"/>
      <c r="G9" s="20">
        <f t="shared" ref="G9:I9" si="0">SUM(G8:G8)</f>
        <v>74.3</v>
      </c>
      <c r="H9" s="20">
        <f t="shared" si="0"/>
        <v>17.32</v>
      </c>
      <c r="I9" s="20">
        <f t="shared" si="0"/>
        <v>56.98</v>
      </c>
      <c r="J9" s="38">
        <f>AVERAGE(J8:J8)</f>
        <v>8127</v>
      </c>
      <c r="K9" s="38">
        <f>AVERAGE(K8:K8)</f>
        <v>7314.3</v>
      </c>
      <c r="L9" s="38">
        <f>SUM(L8:L8)</f>
        <v>603836.1</v>
      </c>
      <c r="M9" s="38">
        <f>SUM(M8:M8)</f>
        <v>543452.49</v>
      </c>
      <c r="N9" s="14"/>
      <c r="O9" s="14"/>
    </row>
    <row r="10" s="1" customFormat="1" ht="42" customHeight="1" spans="1:15">
      <c r="A10" s="21" t="s">
        <v>36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9"/>
      <c r="O10" s="40"/>
    </row>
    <row r="11" s="1" customFormat="1" ht="45" customHeight="1" spans="1:15">
      <c r="A11" s="23" t="s">
        <v>30</v>
      </c>
      <c r="B11" s="23"/>
      <c r="C11" s="23"/>
      <c r="D11" s="23"/>
      <c r="E11" s="23"/>
      <c r="F11" s="23"/>
      <c r="G11" s="23"/>
      <c r="H11" s="23"/>
      <c r="I11" s="23"/>
      <c r="J11" s="23"/>
      <c r="K11" s="41"/>
      <c r="L11" s="41"/>
      <c r="M11" s="42"/>
      <c r="N11" s="23"/>
      <c r="O11" s="9"/>
    </row>
    <row r="12" s="1" customFormat="1" ht="33" customHeight="1" spans="1:15">
      <c r="A12" s="24" t="s">
        <v>31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3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4"/>
      <c r="J13" s="25"/>
      <c r="K13" s="45"/>
      <c r="L13" s="45"/>
      <c r="M13" s="46"/>
      <c r="N13" s="25"/>
      <c r="O13" s="27"/>
    </row>
    <row r="14" ht="18.75" spans="1:15">
      <c r="A14" s="26" t="s">
        <v>32</v>
      </c>
      <c r="B14" s="26"/>
      <c r="C14" s="27"/>
      <c r="D14" s="27"/>
      <c r="E14" s="27"/>
      <c r="F14" s="27"/>
      <c r="G14" s="27"/>
      <c r="H14" s="27"/>
      <c r="I14" s="27"/>
      <c r="J14" s="27"/>
      <c r="K14" s="47"/>
      <c r="L14" s="47"/>
      <c r="M14" s="48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9"/>
      <c r="L15" s="49"/>
      <c r="M15" s="48"/>
      <c r="N15" s="27"/>
      <c r="O15" s="27"/>
    </row>
    <row r="16" ht="18.75" spans="1:15">
      <c r="A16" s="26" t="s">
        <v>33</v>
      </c>
      <c r="B16" s="26"/>
      <c r="C16" s="26"/>
      <c r="D16" s="26"/>
      <c r="E16" s="26"/>
      <c r="F16" s="26"/>
      <c r="G16" s="27"/>
      <c r="H16" s="27"/>
      <c r="I16" s="27"/>
      <c r="J16" s="27"/>
      <c r="K16" s="47"/>
      <c r="L16" s="47"/>
      <c r="M16" s="48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9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7"/>
  <sheetViews>
    <sheetView workbookViewId="0">
      <pane ySplit="7" topLeftCell="A8" activePane="bottomLeft" state="frozen"/>
      <selection/>
      <selection pane="bottomLeft" activeCell="L14" sqref="L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6.125" style="5" customWidth="1"/>
    <col min="13" max="13" width="16.1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45650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37</v>
      </c>
      <c r="C8" s="15" t="s">
        <v>38</v>
      </c>
      <c r="D8" s="13">
        <v>17</v>
      </c>
      <c r="E8" s="13" t="s">
        <v>25</v>
      </c>
      <c r="F8" s="16">
        <v>2.95</v>
      </c>
      <c r="G8" s="13">
        <v>74.92</v>
      </c>
      <c r="H8" s="13">
        <v>17.44</v>
      </c>
      <c r="I8" s="13">
        <f>G8-H8</f>
        <v>57.48</v>
      </c>
      <c r="J8" s="35">
        <v>7998</v>
      </c>
      <c r="K8" s="35">
        <f>J8*0.9</f>
        <v>7198.2</v>
      </c>
      <c r="L8" s="35">
        <v>599210.16</v>
      </c>
      <c r="M8" s="35">
        <f>G8*K8</f>
        <v>539289.144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37</v>
      </c>
      <c r="C9" s="15" t="s">
        <v>39</v>
      </c>
      <c r="D9" s="13">
        <v>18</v>
      </c>
      <c r="E9" s="13" t="s">
        <v>25</v>
      </c>
      <c r="F9" s="16">
        <v>2.95</v>
      </c>
      <c r="G9" s="13">
        <v>74.92</v>
      </c>
      <c r="H9" s="13">
        <v>17.44</v>
      </c>
      <c r="I9" s="13">
        <f>G9-H9</f>
        <v>57.48</v>
      </c>
      <c r="J9" s="35">
        <v>7998</v>
      </c>
      <c r="K9" s="35">
        <f>J9*0.9</f>
        <v>7198.2</v>
      </c>
      <c r="L9" s="35">
        <v>599210.16</v>
      </c>
      <c r="M9" s="35">
        <f>G9*K9</f>
        <v>539289.144</v>
      </c>
      <c r="N9" s="14" t="s">
        <v>26</v>
      </c>
      <c r="O9" s="14" t="s">
        <v>27</v>
      </c>
    </row>
    <row r="10" s="3" customFormat="1" ht="28" customHeight="1" spans="1:15">
      <c r="A10" s="17" t="s">
        <v>28</v>
      </c>
      <c r="B10" s="18"/>
      <c r="C10" s="18"/>
      <c r="D10" s="18"/>
      <c r="E10" s="18"/>
      <c r="F10" s="19"/>
      <c r="G10" s="13">
        <f>SUM(G8:G9)</f>
        <v>149.84</v>
      </c>
      <c r="H10" s="13">
        <f>SUM(H8:H9)</f>
        <v>34.88</v>
      </c>
      <c r="I10" s="13">
        <f>SUM(I8:I9)</f>
        <v>114.96</v>
      </c>
      <c r="J10" s="35">
        <f>AVERAGE(J8:J9)</f>
        <v>7998</v>
      </c>
      <c r="K10" s="35">
        <f>AVERAGE(K8:K9)</f>
        <v>7198.2</v>
      </c>
      <c r="L10" s="35">
        <f>SUM(L8:L9)</f>
        <v>1198420.32</v>
      </c>
      <c r="M10" s="35">
        <f>SUM(M8:M9)</f>
        <v>1078578.288</v>
      </c>
      <c r="N10" s="14"/>
      <c r="O10" s="14"/>
    </row>
    <row r="11" s="1" customFormat="1" ht="51" customHeight="1" spans="1:15">
      <c r="A11" s="21" t="s">
        <v>40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9"/>
      <c r="O11" s="40"/>
    </row>
    <row r="12" s="1" customFormat="1" ht="55" customHeight="1" spans="1:15">
      <c r="A12" s="24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="1" customFormat="1" ht="33" customHeight="1" spans="1:15">
      <c r="A13" s="24" t="s">
        <v>31</v>
      </c>
      <c r="B13" s="24"/>
      <c r="C13" s="24"/>
      <c r="D13" s="24"/>
      <c r="E13" s="24"/>
      <c r="F13" s="24"/>
      <c r="G13" s="24"/>
      <c r="H13" s="24"/>
      <c r="I13" s="24"/>
      <c r="J13" s="24"/>
      <c r="K13" s="32"/>
      <c r="L13" s="32"/>
      <c r="M13" s="43"/>
      <c r="N13" s="24"/>
      <c r="O13" s="9"/>
    </row>
    <row r="14" ht="18.75" spans="1:15">
      <c r="A14" s="25"/>
      <c r="B14" s="25"/>
      <c r="C14" s="25"/>
      <c r="D14" s="25"/>
      <c r="E14" s="25"/>
      <c r="F14" s="25"/>
      <c r="G14" s="25"/>
      <c r="H14" s="25"/>
      <c r="I14" s="44"/>
      <c r="J14" s="25"/>
      <c r="K14" s="45"/>
      <c r="L14" s="45"/>
      <c r="M14" s="46"/>
      <c r="N14" s="25"/>
      <c r="O14" s="27"/>
    </row>
    <row r="15" ht="18.75" spans="1:15">
      <c r="A15" s="26" t="s">
        <v>32</v>
      </c>
      <c r="B15" s="26"/>
      <c r="C15" s="27"/>
      <c r="D15" s="27"/>
      <c r="E15" s="27"/>
      <c r="F15" s="27"/>
      <c r="G15" s="27"/>
      <c r="H15" s="27"/>
      <c r="I15" s="27"/>
      <c r="J15" s="27"/>
      <c r="K15" s="47"/>
      <c r="L15" s="47"/>
      <c r="M15" s="48"/>
      <c r="N15" s="27"/>
      <c r="O15" s="27"/>
    </row>
    <row r="16" ht="18.75" spans="1:1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49"/>
      <c r="L16" s="49"/>
      <c r="M16" s="48"/>
      <c r="N16" s="27"/>
      <c r="O16" s="27"/>
    </row>
    <row r="17" ht="18.75" spans="1:15">
      <c r="A17" s="26" t="s">
        <v>33</v>
      </c>
      <c r="B17" s="26"/>
      <c r="C17" s="26"/>
      <c r="D17" s="26"/>
      <c r="E17" s="26"/>
      <c r="F17" s="26"/>
      <c r="G17" s="27"/>
      <c r="H17" s="27"/>
      <c r="I17" s="27"/>
      <c r="J17" s="27"/>
      <c r="K17" s="47"/>
      <c r="L17" s="47"/>
      <c r="M17" s="48"/>
      <c r="N17" s="27"/>
      <c r="O17" s="27"/>
    </row>
  </sheetData>
  <mergeCells count="11">
    <mergeCell ref="B2:O2"/>
    <mergeCell ref="K4:O4"/>
    <mergeCell ref="K5:O5"/>
    <mergeCell ref="A6:G6"/>
    <mergeCell ref="K6:O6"/>
    <mergeCell ref="A10:F10"/>
    <mergeCell ref="A11:O11"/>
    <mergeCell ref="A12:O12"/>
    <mergeCell ref="A13:N13"/>
    <mergeCell ref="A15:B15"/>
    <mergeCell ref="A17:F17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8"/>
  <sheetViews>
    <sheetView tabSelected="1" workbookViewId="0">
      <pane ySplit="7" topLeftCell="A8" activePane="bottomLeft" state="frozen"/>
      <selection/>
      <selection pane="bottomLeft" activeCell="Q14" sqref="Q14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9.62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5.625" style="5" customWidth="1"/>
    <col min="13" max="13" width="15.62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45650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35" t="s">
        <v>18</v>
      </c>
      <c r="L7" s="36" t="s">
        <v>19</v>
      </c>
      <c r="M7" s="13" t="s">
        <v>20</v>
      </c>
      <c r="N7" s="13" t="s">
        <v>21</v>
      </c>
      <c r="O7" s="13" t="s">
        <v>22</v>
      </c>
    </row>
    <row r="8" s="2" customFormat="1" ht="30" customHeight="1" spans="1:15">
      <c r="A8" s="14">
        <v>1</v>
      </c>
      <c r="B8" s="13" t="s">
        <v>41</v>
      </c>
      <c r="C8" s="15" t="s">
        <v>42</v>
      </c>
      <c r="D8" s="13">
        <v>8</v>
      </c>
      <c r="E8" s="13" t="s">
        <v>43</v>
      </c>
      <c r="F8" s="16">
        <v>2.95</v>
      </c>
      <c r="G8" s="13">
        <v>54.25</v>
      </c>
      <c r="H8" s="13">
        <v>12.78</v>
      </c>
      <c r="I8" s="13">
        <f t="shared" ref="I8:I10" si="0">G8-H8</f>
        <v>41.47</v>
      </c>
      <c r="J8" s="35">
        <v>7862.31</v>
      </c>
      <c r="K8" s="35">
        <f t="shared" ref="K8:K10" si="1">J8*0.9</f>
        <v>7076.079</v>
      </c>
      <c r="L8" s="35">
        <v>426530.36</v>
      </c>
      <c r="M8" s="35">
        <f>G8*K8</f>
        <v>383877.28575</v>
      </c>
      <c r="N8" s="14" t="s">
        <v>26</v>
      </c>
      <c r="O8" s="14" t="s">
        <v>27</v>
      </c>
    </row>
    <row r="9" s="2" customFormat="1" ht="30" customHeight="1" spans="1:15">
      <c r="A9" s="14">
        <v>2</v>
      </c>
      <c r="B9" s="13" t="s">
        <v>41</v>
      </c>
      <c r="C9" s="15" t="s">
        <v>44</v>
      </c>
      <c r="D9" s="13">
        <v>13</v>
      </c>
      <c r="E9" s="13" t="s">
        <v>25</v>
      </c>
      <c r="F9" s="16">
        <v>2.95</v>
      </c>
      <c r="G9" s="13">
        <v>77.74</v>
      </c>
      <c r="H9" s="13">
        <v>18.31</v>
      </c>
      <c r="I9" s="13">
        <f t="shared" si="0"/>
        <v>59.43</v>
      </c>
      <c r="J9" s="35">
        <v>7754.96</v>
      </c>
      <c r="K9" s="35">
        <f t="shared" si="1"/>
        <v>6979.464</v>
      </c>
      <c r="L9" s="35">
        <v>602870.9</v>
      </c>
      <c r="M9" s="35">
        <f t="shared" ref="M8:M10" si="2">G9*K9</f>
        <v>542583.53136</v>
      </c>
      <c r="N9" s="14" t="s">
        <v>26</v>
      </c>
      <c r="O9" s="14" t="s">
        <v>27</v>
      </c>
    </row>
    <row r="10" s="2" customFormat="1" ht="30" customHeight="1" spans="1:15">
      <c r="A10" s="14">
        <v>3</v>
      </c>
      <c r="B10" s="13" t="s">
        <v>41</v>
      </c>
      <c r="C10" s="15" t="s">
        <v>45</v>
      </c>
      <c r="D10" s="13">
        <v>19</v>
      </c>
      <c r="E10" s="13" t="s">
        <v>43</v>
      </c>
      <c r="F10" s="16">
        <v>2.95</v>
      </c>
      <c r="G10" s="13">
        <v>55.91</v>
      </c>
      <c r="H10" s="13">
        <v>13.17</v>
      </c>
      <c r="I10" s="13">
        <f t="shared" si="0"/>
        <v>42.74</v>
      </c>
      <c r="J10" s="37">
        <v>8556.83</v>
      </c>
      <c r="K10" s="35">
        <f t="shared" si="1"/>
        <v>7701.147</v>
      </c>
      <c r="L10" s="37">
        <v>478412.25</v>
      </c>
      <c r="M10" s="35">
        <f t="shared" si="2"/>
        <v>430571.12877</v>
      </c>
      <c r="N10" s="14" t="s">
        <v>26</v>
      </c>
      <c r="O10" s="14" t="s">
        <v>27</v>
      </c>
    </row>
    <row r="11" s="3" customFormat="1" ht="28" customHeight="1" spans="1:15">
      <c r="A11" s="17" t="s">
        <v>28</v>
      </c>
      <c r="B11" s="18"/>
      <c r="C11" s="18"/>
      <c r="D11" s="18"/>
      <c r="E11" s="18"/>
      <c r="F11" s="19"/>
      <c r="G11" s="20">
        <f>SUM(G8:G10)</f>
        <v>187.9</v>
      </c>
      <c r="H11" s="20">
        <f>SUM(H8:H10)</f>
        <v>44.26</v>
      </c>
      <c r="I11" s="20">
        <f>SUM(I8:I10)</f>
        <v>143.64</v>
      </c>
      <c r="J11" s="38">
        <f>AVERAGE(J8:J10)</f>
        <v>8058.03333333333</v>
      </c>
      <c r="K11" s="38">
        <f>AVERAGE(K8:K10)</f>
        <v>7252.23</v>
      </c>
      <c r="L11" s="38">
        <f>SUM(L8:L10)</f>
        <v>1507813.51</v>
      </c>
      <c r="M11" s="38">
        <f>SUM(M8:M10)</f>
        <v>1357031.94588</v>
      </c>
      <c r="N11" s="14"/>
      <c r="O11" s="14"/>
    </row>
    <row r="12" s="1" customFormat="1" ht="57" customHeight="1" spans="1:15">
      <c r="A12" s="21" t="s">
        <v>46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39"/>
      <c r="O12" s="40"/>
    </row>
    <row r="13" s="1" customFormat="1" ht="55" customHeight="1" spans="1:15">
      <c r="A13" s="23" t="s">
        <v>30</v>
      </c>
      <c r="B13" s="23"/>
      <c r="C13" s="23"/>
      <c r="D13" s="23"/>
      <c r="E13" s="23"/>
      <c r="F13" s="23"/>
      <c r="G13" s="23"/>
      <c r="H13" s="23"/>
      <c r="I13" s="23"/>
      <c r="J13" s="23"/>
      <c r="K13" s="41"/>
      <c r="L13" s="41"/>
      <c r="M13" s="42"/>
      <c r="N13" s="23"/>
      <c r="O13" s="9"/>
    </row>
    <row r="14" s="1" customFormat="1" ht="33" customHeight="1" spans="1:15">
      <c r="A14" s="24" t="s">
        <v>31</v>
      </c>
      <c r="B14" s="24"/>
      <c r="C14" s="24"/>
      <c r="D14" s="24"/>
      <c r="E14" s="24"/>
      <c r="F14" s="24"/>
      <c r="G14" s="24"/>
      <c r="H14" s="24"/>
      <c r="I14" s="24"/>
      <c r="J14" s="24"/>
      <c r="K14" s="32"/>
      <c r="L14" s="32"/>
      <c r="M14" s="43"/>
      <c r="N14" s="24"/>
      <c r="O14" s="9"/>
    </row>
    <row r="15" ht="18.75" spans="1:15">
      <c r="A15" s="25"/>
      <c r="B15" s="25"/>
      <c r="C15" s="25"/>
      <c r="D15" s="25"/>
      <c r="E15" s="25"/>
      <c r="F15" s="25"/>
      <c r="G15" s="25"/>
      <c r="H15" s="25"/>
      <c r="I15" s="44"/>
      <c r="J15" s="25"/>
      <c r="K15" s="45"/>
      <c r="L15" s="45"/>
      <c r="M15" s="46"/>
      <c r="N15" s="25"/>
      <c r="O15" s="27"/>
    </row>
    <row r="16" ht="18.75" spans="1:15">
      <c r="A16" s="26" t="s">
        <v>32</v>
      </c>
      <c r="B16" s="26"/>
      <c r="C16" s="27"/>
      <c r="D16" s="27"/>
      <c r="E16" s="27"/>
      <c r="F16" s="27"/>
      <c r="G16" s="27"/>
      <c r="H16" s="27"/>
      <c r="I16" s="27"/>
      <c r="J16" s="27"/>
      <c r="K16" s="47"/>
      <c r="L16" s="47"/>
      <c r="M16" s="48"/>
      <c r="N16" s="27"/>
      <c r="O16" s="27"/>
    </row>
    <row r="17" ht="18.75" spans="1:15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49"/>
      <c r="L17" s="49"/>
      <c r="M17" s="48"/>
      <c r="N17" s="27"/>
      <c r="O17" s="27"/>
    </row>
    <row r="18" ht="18.75" spans="1:15">
      <c r="A18" s="26" t="s">
        <v>33</v>
      </c>
      <c r="B18" s="26"/>
      <c r="C18" s="26"/>
      <c r="D18" s="26"/>
      <c r="E18" s="26"/>
      <c r="F18" s="26"/>
      <c r="G18" s="27"/>
      <c r="H18" s="27"/>
      <c r="I18" s="27"/>
      <c r="J18" s="27"/>
      <c r="K18" s="47"/>
      <c r="L18" s="47"/>
      <c r="M18" s="48"/>
      <c r="N18" s="27"/>
      <c r="O18" s="27"/>
    </row>
  </sheetData>
  <mergeCells count="11">
    <mergeCell ref="B2:O2"/>
    <mergeCell ref="K4:O4"/>
    <mergeCell ref="K5:O5"/>
    <mergeCell ref="A6:G6"/>
    <mergeCell ref="K6:O6"/>
    <mergeCell ref="A11:F11"/>
    <mergeCell ref="A12:O12"/>
    <mergeCell ref="A13:N13"/>
    <mergeCell ref="A14:N14"/>
    <mergeCell ref="A16:B16"/>
    <mergeCell ref="A18:F18"/>
  </mergeCells>
  <printOptions horizontalCentered="1"/>
  <pageMargins left="0" right="0" top="0.432638888888889" bottom="0.354166666666667" header="0" footer="0"/>
  <pageSetup paperSize="9" scale="77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9栋 1套下浮 10%</vt:lpstr>
      <vt:lpstr>17栋 1套下浮 10% </vt:lpstr>
      <vt:lpstr>18栋 2套下浮 10% </vt:lpstr>
      <vt:lpstr>21栋 3套下浮 10%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2025-01-07T08:15:34Z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