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2"/>
  </bookViews>
  <sheets>
    <sheet name="7栋" sheetId="1" state="hidden" r:id="rId1"/>
    <sheet name="5栋" sheetId="5" r:id="rId2"/>
    <sheet name="6栋" sheetId="4" r:id="rId3"/>
  </sheets>
  <calcPr calcId="144525"/>
</workbook>
</file>

<file path=xl/sharedStrings.xml><?xml version="1.0" encoding="utf-8"?>
<sst xmlns="http://schemas.openxmlformats.org/spreadsheetml/2006/main" count="116" uniqueCount="54">
  <si>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</si>
  <si>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 佛冈同力盛投资发展有限公司           </t>
    </r>
  </si>
  <si>
    <t>项目名称：</t>
  </si>
  <si>
    <t>佛冈奥园六区11#住宅楼</t>
  </si>
  <si>
    <t>地址：</t>
  </si>
  <si>
    <t>佛冈县石角镇沿江东路365号佛冈奥园誉景湾</t>
  </si>
  <si>
    <t>销售价格备案编号：[2024]  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</si>
  <si>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</si>
  <si>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</si>
  <si>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</si>
  <si>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</si>
  <si>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</si>
  <si>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</si>
  <si>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</si>
  <si>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</si>
  <si>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</si>
  <si>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</si>
  <si>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</si>
  <si>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</si>
  <si>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</si>
  <si>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</si>
  <si>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</si>
  <si>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</si>
  <si>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7栋</t>
  </si>
  <si>
    <t>1单元-503</t>
  </si>
  <si>
    <t>三房两厅</t>
  </si>
  <si>
    <t>待售</t>
  </si>
  <si>
    <t>本楼栋总面积/均价</t>
  </si>
  <si>
    <t>本栋待销售住宅共256套。本次办理销售住宅 1 套，销售住宅总建筑面积：27264 ㎡，套内面积：21382.4 ㎡，分摊面积：5881.6 ㎡，销售均价： 6336 /㎡（建筑面积）、  8078 /㎡（套内建筑面积）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</si>
  <si>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       入开发建设成本，不得在房价外另行收取。</t>
  </si>
  <si>
    <t xml:space="preserve">    2、建筑面积=套内建筑面积+分摊的共有建筑面积。</t>
  </si>
  <si>
    <r>
      <rPr>
        <sz val="12"/>
        <rFont val="仿宋_GB2312"/>
        <charset val="134"/>
      </rPr>
      <t xml:space="preserve">    3、11楼栋住宅总建筑面积 27264 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，房屋总层数33层2单元2梯4单元住宅256户。</t>
    </r>
  </si>
  <si>
    <t>监制机关：</t>
  </si>
  <si>
    <t>企业物价员：</t>
  </si>
  <si>
    <t>价格举报投诉电话：12345</t>
  </si>
  <si>
    <t>企业投诉电话：</t>
  </si>
  <si>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</si>
  <si>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 佛冈同力盛投资发展有限公司           </t>
    </r>
  </si>
  <si>
    <t>佛冈奥园六区10#住宅楼</t>
  </si>
  <si>
    <t>销售价格备案编号：[2024]151号</t>
  </si>
  <si>
    <r>
      <t>原建筑面积（m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</si>
  <si>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现建筑面积（m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</si>
  <si>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</si>
  <si>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现分摊的共有建筑面积（m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</si>
  <si>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</si>
  <si>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现套内建筑面积（m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</si>
  <si>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</si>
  <si>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</si>
  <si>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5栋</t>
  </si>
  <si>
    <t>三房两卫</t>
  </si>
  <si>
    <t>本栋待销售住宅共132套。本次办理销售住宅 3 套，销售住宅总建筑面积：14029.39㎡，套内面积：11023.3 ㎡，分摊面积：3006.09 ㎡，销售均价：5459/㎡（建筑面积）、 6639 /㎡（套内建筑面积）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</si>
  <si>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</si>
  <si>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6栋</t>
  </si>
  <si>
    <t>本栋待销售住宅共256套。本次办理销售住宅 1 套，销售住宅总建筑面积：13631.68㎡，套内面积：10691.2 ㎡，分摊面积：2940.48 ㎡，销售均价：5566/㎡（建筑面积）、 6808 /㎡（套内建筑面积）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</si>
</sst>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0_ "/>
  </numFmts>
  <fonts count="27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8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11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horizontal="left" vertical="center"/>
    </xf>
    <xf numFmtId="176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2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>
      <alignment vertical="center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3" fillId="0" borderId="0" xfId="0" applyNumberFormat="1" applyFont="1" applyAlignment="1">
      <alignment horizontal="left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8"/>
  <sheetViews>
    <sheetView workbookViewId="0">
      <selection activeCell="G17" sqref="G17"/>
    </sheetView>
  </sheetViews>
  <sheetFormatPr defaultColWidth="8.8" defaultRowHeight="14.25"/>
  <cols>
    <col min="1" max="1" width="4.9" customWidth="1"/>
    <col min="2" max="2" width="12.5" customWidth="1"/>
    <col min="3" max="3" width="12.25" customWidth="1"/>
    <col min="4" max="4" width="7.1" customWidth="1"/>
    <col min="5" max="5" width="11.875" customWidth="1"/>
    <col min="6" max="6" width="8.25" customWidth="1"/>
    <col min="7" max="7" width="10.5" customWidth="1"/>
    <col min="8" max="8" width="13.3" customWidth="1"/>
    <col min="9" max="10" width="13" customWidth="1"/>
    <col min="11" max="11" width="15.75" customWidth="1"/>
    <col min="12" max="12" width="16.5" customWidth="1"/>
    <col min="13" max="13" width="13.375" customWidth="1"/>
    <col min="15" max="15" width="11" customWidth="1"/>
    <col min="18" max="18" width="11.5"/>
  </cols>
  <sheetData>
    <row r="2" ht="21" spans="2:1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2: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ht="18.75" spans="1:15">
      <c r="A4" s="5" t="s">
        <v>1</v>
      </c>
      <c r="B4" s="5"/>
      <c r="C4" s="5"/>
      <c r="D4" s="5"/>
      <c r="E4" s="5"/>
      <c r="F4" s="5"/>
      <c r="G4" s="5"/>
      <c r="H4" s="5"/>
      <c r="I4" s="5"/>
      <c r="K4" s="5" t="s">
        <v>2</v>
      </c>
      <c r="L4" s="5" t="s">
        <v>3</v>
      </c>
      <c r="M4" s="5"/>
      <c r="N4" s="5"/>
      <c r="O4" s="5"/>
    </row>
    <row r="5" ht="18.75" spans="2:15">
      <c r="B5" s="5"/>
      <c r="C5" s="5"/>
      <c r="D5" s="5"/>
      <c r="E5" s="5"/>
      <c r="F5" s="5"/>
      <c r="G5" s="5"/>
      <c r="H5" s="21"/>
      <c r="I5" s="21"/>
      <c r="J5" s="21"/>
      <c r="K5" s="21" t="s">
        <v>4</v>
      </c>
      <c r="L5" s="5" t="s">
        <v>5</v>
      </c>
      <c r="M5" s="5"/>
      <c r="N5" s="21"/>
      <c r="O5" s="21"/>
    </row>
    <row r="6" ht="18.75" spans="1:15">
      <c r="A6" s="7" t="s">
        <v>6</v>
      </c>
      <c r="B6" s="7"/>
      <c r="C6" s="7"/>
      <c r="D6" s="7"/>
      <c r="E6" s="7"/>
      <c r="F6" s="7"/>
      <c r="G6" s="7"/>
      <c r="H6" s="7"/>
      <c r="K6" s="5" t="s">
        <v>7</v>
      </c>
      <c r="L6" s="41">
        <v>45461</v>
      </c>
      <c r="M6" s="5"/>
      <c r="N6" s="5"/>
      <c r="O6" s="5"/>
    </row>
    <row r="7" ht="55" customHeight="1" spans="1:15">
      <c r="A7" s="33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10" t="s">
        <v>21</v>
      </c>
      <c r="O7" s="10" t="s">
        <v>22</v>
      </c>
    </row>
    <row r="8" s="1" customFormat="1" ht="31" customHeight="1" spans="1:15">
      <c r="A8" s="34">
        <v>1</v>
      </c>
      <c r="B8" s="14" t="s">
        <v>23</v>
      </c>
      <c r="C8" s="15" t="s">
        <v>24</v>
      </c>
      <c r="D8" s="15">
        <v>5</v>
      </c>
      <c r="E8" s="15" t="s">
        <v>25</v>
      </c>
      <c r="F8" s="15">
        <v>2.9</v>
      </c>
      <c r="G8" s="15">
        <v>111.75</v>
      </c>
      <c r="H8" s="15">
        <v>24.11</v>
      </c>
      <c r="I8" s="15">
        <v>87.64</v>
      </c>
      <c r="J8" s="25">
        <f>L8/G8</f>
        <v>6638.07463087248</v>
      </c>
      <c r="K8" s="25">
        <f>M8/G8</f>
        <v>5642.36340044743</v>
      </c>
      <c r="L8" s="15">
        <v>741804.84</v>
      </c>
      <c r="M8" s="15">
        <v>630534.11</v>
      </c>
      <c r="N8" s="15" t="s">
        <v>26</v>
      </c>
      <c r="O8" s="15"/>
    </row>
    <row r="9" ht="34" customHeight="1" spans="1:15">
      <c r="A9" s="33"/>
      <c r="B9" s="35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</row>
    <row r="10" ht="34" customHeight="1" spans="1:15">
      <c r="A10" s="34" t="s">
        <v>27</v>
      </c>
      <c r="B10" s="15"/>
      <c r="C10" s="15"/>
      <c r="D10" s="15"/>
      <c r="E10" s="15"/>
      <c r="F10" s="15"/>
      <c r="G10" s="15">
        <f>SUM(G8:G9)</f>
        <v>111.75</v>
      </c>
      <c r="H10" s="15">
        <f t="shared" ref="H10:M10" si="0">SUM(H8:H9)</f>
        <v>24.11</v>
      </c>
      <c r="I10" s="15">
        <f t="shared" si="0"/>
        <v>87.64</v>
      </c>
      <c r="J10" s="25">
        <f t="shared" si="0"/>
        <v>6638.07463087248</v>
      </c>
      <c r="K10" s="25">
        <f t="shared" si="0"/>
        <v>5642.36340044743</v>
      </c>
      <c r="L10" s="15">
        <f t="shared" si="0"/>
        <v>741804.84</v>
      </c>
      <c r="M10" s="15">
        <f t="shared" si="0"/>
        <v>630534.11</v>
      </c>
      <c r="N10" s="27"/>
      <c r="O10" s="27"/>
    </row>
    <row r="11" s="2" customFormat="1" ht="48" customHeight="1" spans="1:16">
      <c r="A11" s="36" t="s">
        <v>28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42"/>
      <c r="P11" s="43"/>
    </row>
    <row r="12" ht="35" customHeight="1" spans="1:15">
      <c r="A12" s="38" t="s">
        <v>29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ht="23" customHeight="1" spans="1:14">
      <c r="A13" s="38" t="s">
        <v>30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</row>
    <row r="14" ht="26" customHeight="1" spans="1:15">
      <c r="A14" s="38" t="s">
        <v>31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</row>
    <row r="15" spans="1:14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</row>
    <row r="16" ht="18.75" spans="1:15">
      <c r="A16" s="39" t="s">
        <v>32</v>
      </c>
      <c r="B16" s="39"/>
      <c r="C16" s="40"/>
      <c r="D16" s="4"/>
      <c r="E16" s="4"/>
      <c r="F16" s="4"/>
      <c r="G16" s="21"/>
      <c r="H16" s="21"/>
      <c r="I16" s="21"/>
      <c r="J16" s="21"/>
      <c r="K16" s="21"/>
      <c r="L16" s="44" t="s">
        <v>33</v>
      </c>
      <c r="M16" s="22"/>
      <c r="N16" s="21"/>
      <c r="O16" s="21"/>
    </row>
    <row r="17" ht="18.75" spans="1:15">
      <c r="A17" s="40"/>
      <c r="B17" s="4"/>
      <c r="C17" s="4"/>
      <c r="D17" s="4"/>
      <c r="E17" s="4"/>
      <c r="F17" s="4"/>
      <c r="G17" s="21"/>
      <c r="H17" s="21"/>
      <c r="I17" s="21"/>
      <c r="J17" s="21"/>
      <c r="K17" s="21"/>
      <c r="L17" s="40"/>
      <c r="M17" s="21"/>
      <c r="N17" s="21"/>
      <c r="O17" s="21"/>
    </row>
    <row r="18" ht="18.75" spans="1:15">
      <c r="A18" s="39" t="s">
        <v>34</v>
      </c>
      <c r="B18" s="39"/>
      <c r="C18" s="39"/>
      <c r="D18" s="39"/>
      <c r="E18" s="39"/>
      <c r="F18" s="39"/>
      <c r="H18" s="21"/>
      <c r="I18" s="21"/>
      <c r="J18" s="21"/>
      <c r="K18" s="21"/>
      <c r="L18" s="4" t="s">
        <v>35</v>
      </c>
      <c r="M18" s="26"/>
      <c r="O18" s="21"/>
    </row>
  </sheetData>
  <mergeCells count="12">
    <mergeCell ref="B2:O2"/>
    <mergeCell ref="A4:I4"/>
    <mergeCell ref="L4:O4"/>
    <mergeCell ref="A6:H6"/>
    <mergeCell ref="L6:O6"/>
    <mergeCell ref="A10:F10"/>
    <mergeCell ref="A11:O11"/>
    <mergeCell ref="A12:O12"/>
    <mergeCell ref="A13:N13"/>
    <mergeCell ref="A14:O14"/>
    <mergeCell ref="A16:B16"/>
    <mergeCell ref="A18:F18"/>
  </mergeCells>
  <pageMargins left="0.75" right="0.75" top="1" bottom="1" header="0.511111111111111" footer="0.511111111111111"/>
  <pageSetup paperSize="9" scale="7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19"/>
  <sheetViews>
    <sheetView workbookViewId="0">
      <selection activeCell="J21" sqref="J21"/>
    </sheetView>
  </sheetViews>
  <sheetFormatPr defaultColWidth="8.8" defaultRowHeight="14.25"/>
  <cols>
    <col min="1" max="1" width="4.9" customWidth="1"/>
    <col min="2" max="2" width="12.5" customWidth="1"/>
    <col min="3" max="3" width="8.9" customWidth="1"/>
    <col min="4" max="4" width="5.7" customWidth="1"/>
    <col min="5" max="5" width="10.2" customWidth="1"/>
    <col min="6" max="6" width="6.6" customWidth="1"/>
    <col min="7" max="7" width="8.25" customWidth="1"/>
    <col min="8" max="8" width="8" customWidth="1"/>
    <col min="9" max="9" width="11.9" customWidth="1"/>
    <col min="10" max="10" width="12.1" customWidth="1"/>
    <col min="11" max="11" width="10" customWidth="1"/>
    <col min="12" max="12" width="10.4" customWidth="1"/>
    <col min="13" max="13" width="11.5" customWidth="1"/>
    <col min="14" max="14" width="11.7" customWidth="1"/>
    <col min="15" max="15" width="11.1" customWidth="1"/>
    <col min="16" max="16" width="11" customWidth="1"/>
    <col min="17" max="17" width="7.3" customWidth="1"/>
    <col min="18" max="18" width="11.1" customWidth="1"/>
  </cols>
  <sheetData>
    <row r="2" ht="24" spans="2:18">
      <c r="B2" s="3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8.75" spans="1:18">
      <c r="A4" s="5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0" t="s">
        <v>2</v>
      </c>
      <c r="N4" s="22" t="s">
        <v>38</v>
      </c>
      <c r="O4" s="22"/>
      <c r="P4" s="22"/>
      <c r="Q4" s="22"/>
      <c r="R4" s="22"/>
    </row>
    <row r="5" ht="18.75" spans="1:18">
      <c r="A5" s="6"/>
      <c r="B5" s="5"/>
      <c r="C5" s="5"/>
      <c r="D5" s="5"/>
      <c r="E5" s="5"/>
      <c r="F5" s="5"/>
      <c r="G5" s="5"/>
      <c r="H5" s="5"/>
      <c r="I5" s="5"/>
      <c r="J5" s="21"/>
      <c r="K5" s="21"/>
      <c r="L5" s="21"/>
      <c r="M5" s="21" t="s">
        <v>4</v>
      </c>
      <c r="N5" s="21" t="s">
        <v>5</v>
      </c>
      <c r="O5" s="5"/>
      <c r="P5" s="5"/>
      <c r="Q5" s="21"/>
      <c r="R5" s="21"/>
    </row>
    <row r="6" ht="18.75" spans="1:18">
      <c r="A6" s="7" t="s">
        <v>39</v>
      </c>
      <c r="B6" s="7"/>
      <c r="C6" s="7"/>
      <c r="D6" s="7"/>
      <c r="E6" s="7"/>
      <c r="F6" s="7"/>
      <c r="G6" s="7"/>
      <c r="H6" s="7"/>
      <c r="I6" s="7"/>
      <c r="J6" s="7"/>
      <c r="K6" s="5"/>
      <c r="L6" s="6"/>
      <c r="M6" s="20" t="s">
        <v>7</v>
      </c>
      <c r="N6" s="23">
        <v>45610</v>
      </c>
      <c r="O6" s="23"/>
      <c r="P6" s="23"/>
      <c r="Q6" s="23"/>
      <c r="R6" s="23"/>
    </row>
    <row r="7" ht="55" customHeight="1" spans="1:18">
      <c r="A7" s="29" t="s">
        <v>8</v>
      </c>
      <c r="B7" s="30" t="s">
        <v>9</v>
      </c>
      <c r="C7" s="31" t="s">
        <v>10</v>
      </c>
      <c r="D7" s="31" t="s">
        <v>11</v>
      </c>
      <c r="E7" s="31" t="s">
        <v>12</v>
      </c>
      <c r="F7" s="31" t="s">
        <v>13</v>
      </c>
      <c r="G7" s="31" t="s">
        <v>40</v>
      </c>
      <c r="H7" s="31" t="s">
        <v>41</v>
      </c>
      <c r="I7" s="31" t="s">
        <v>42</v>
      </c>
      <c r="J7" s="31" t="s">
        <v>43</v>
      </c>
      <c r="K7" s="31" t="s">
        <v>44</v>
      </c>
      <c r="L7" s="31" t="s">
        <v>45</v>
      </c>
      <c r="M7" s="31" t="s">
        <v>46</v>
      </c>
      <c r="N7" s="31" t="s">
        <v>47</v>
      </c>
      <c r="O7" s="31" t="s">
        <v>19</v>
      </c>
      <c r="P7" s="31" t="s">
        <v>20</v>
      </c>
      <c r="Q7" s="31" t="s">
        <v>21</v>
      </c>
      <c r="R7" s="31" t="s">
        <v>22</v>
      </c>
    </row>
    <row r="8" s="1" customFormat="1" ht="31" customHeight="1" spans="1:18">
      <c r="A8" s="13">
        <v>1</v>
      </c>
      <c r="B8" s="14" t="s">
        <v>48</v>
      </c>
      <c r="C8" s="15">
        <v>501</v>
      </c>
      <c r="D8" s="15">
        <v>5</v>
      </c>
      <c r="E8" s="15" t="s">
        <v>49</v>
      </c>
      <c r="F8" s="15">
        <v>2.9</v>
      </c>
      <c r="G8" s="15">
        <v>99.25</v>
      </c>
      <c r="H8" s="15">
        <v>100.49</v>
      </c>
      <c r="I8" s="15">
        <v>17.64</v>
      </c>
      <c r="J8" s="15">
        <f>H8-L8</f>
        <v>21.53</v>
      </c>
      <c r="K8" s="15">
        <v>81.61</v>
      </c>
      <c r="L8" s="15">
        <v>78.96</v>
      </c>
      <c r="M8" s="24">
        <f>O8/G8</f>
        <v>5322.28715365239</v>
      </c>
      <c r="N8" s="24">
        <v>4600</v>
      </c>
      <c r="O8" s="15">
        <v>528237</v>
      </c>
      <c r="P8" s="15">
        <f>H8*N8</f>
        <v>462254</v>
      </c>
      <c r="Q8" s="15" t="s">
        <v>26</v>
      </c>
      <c r="R8" s="15"/>
    </row>
    <row r="9" s="1" customFormat="1" ht="31" customHeight="1" spans="1:18">
      <c r="A9" s="13">
        <v>2</v>
      </c>
      <c r="B9" s="14" t="s">
        <v>48</v>
      </c>
      <c r="C9" s="15">
        <v>804</v>
      </c>
      <c r="D9" s="15">
        <v>8</v>
      </c>
      <c r="E9" s="15" t="s">
        <v>49</v>
      </c>
      <c r="F9" s="15">
        <v>2.9</v>
      </c>
      <c r="G9" s="15">
        <v>112.96</v>
      </c>
      <c r="H9" s="15">
        <v>111.54</v>
      </c>
      <c r="I9" s="15">
        <v>20.08</v>
      </c>
      <c r="J9" s="15">
        <f>H9-L9</f>
        <v>23.9</v>
      </c>
      <c r="K9" s="15">
        <v>92.88</v>
      </c>
      <c r="L9" s="15">
        <v>87.64</v>
      </c>
      <c r="M9" s="24">
        <f>O9/G9</f>
        <v>5210.03009915014</v>
      </c>
      <c r="N9" s="24">
        <v>4500</v>
      </c>
      <c r="O9" s="15">
        <v>588525</v>
      </c>
      <c r="P9" s="15">
        <f>H9*N9</f>
        <v>501930</v>
      </c>
      <c r="Q9" s="15" t="s">
        <v>26</v>
      </c>
      <c r="R9" s="15"/>
    </row>
    <row r="10" s="1" customFormat="1" ht="31" customHeight="1" spans="1:18">
      <c r="A10" s="13">
        <v>3</v>
      </c>
      <c r="B10" s="14" t="s">
        <v>48</v>
      </c>
      <c r="C10" s="15">
        <v>1304</v>
      </c>
      <c r="D10" s="15">
        <v>13</v>
      </c>
      <c r="E10" s="15" t="s">
        <v>49</v>
      </c>
      <c r="F10" s="15">
        <v>2.9</v>
      </c>
      <c r="G10" s="15">
        <v>112.96</v>
      </c>
      <c r="H10" s="15">
        <v>111.54</v>
      </c>
      <c r="I10" s="15">
        <v>20.08</v>
      </c>
      <c r="J10" s="15">
        <f>H10-L10</f>
        <v>23.9</v>
      </c>
      <c r="K10" s="15">
        <v>92.88</v>
      </c>
      <c r="L10" s="15">
        <v>87.64</v>
      </c>
      <c r="M10" s="24">
        <f>O10/G10</f>
        <v>5347.83109065156</v>
      </c>
      <c r="N10" s="24">
        <v>4610</v>
      </c>
      <c r="O10" s="15">
        <v>604091</v>
      </c>
      <c r="P10" s="24">
        <f>H10*N10</f>
        <v>514199.4</v>
      </c>
      <c r="Q10" s="15" t="s">
        <v>26</v>
      </c>
      <c r="R10" s="15"/>
    </row>
    <row r="11" ht="34" customHeight="1" spans="1:18">
      <c r="A11" s="16" t="s">
        <v>27</v>
      </c>
      <c r="B11" s="15"/>
      <c r="C11" s="15"/>
      <c r="D11" s="15"/>
      <c r="E11" s="15"/>
      <c r="F11" s="15"/>
      <c r="G11" s="15">
        <f t="shared" ref="G11:L11" si="0">SUM(G8:G10)</f>
        <v>325.17</v>
      </c>
      <c r="H11" s="15">
        <f t="shared" si="0"/>
        <v>323.57</v>
      </c>
      <c r="I11" s="15">
        <f t="shared" si="0"/>
        <v>57.8</v>
      </c>
      <c r="J11" s="15">
        <f t="shared" si="0"/>
        <v>69.33</v>
      </c>
      <c r="K11" s="15">
        <f t="shared" si="0"/>
        <v>267.37</v>
      </c>
      <c r="L11" s="15">
        <f t="shared" si="0"/>
        <v>254.24</v>
      </c>
      <c r="M11" s="24">
        <f>O11/G11</f>
        <v>5292.1640987791</v>
      </c>
      <c r="N11" s="24">
        <f>P11/H11</f>
        <v>4568.97549216553</v>
      </c>
      <c r="O11" s="15">
        <f>SUM(O8:O10)</f>
        <v>1720853</v>
      </c>
      <c r="P11" s="15">
        <f>SUM(P8:P10)</f>
        <v>1478383.4</v>
      </c>
      <c r="Q11" s="27"/>
      <c r="R11" s="27"/>
    </row>
    <row r="12" s="2" customFormat="1" ht="48" customHeight="1" spans="1:18">
      <c r="A12" s="17" t="s">
        <v>50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28"/>
    </row>
    <row r="13" ht="53" customHeight="1" spans="1:18">
      <c r="A13" s="19" t="s">
        <v>51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ht="23" customHeight="1" spans="1:18">
      <c r="A14" s="19" t="s">
        <v>30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6"/>
    </row>
    <row r="15" ht="26" customHeight="1" spans="1:18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ht="18.75" spans="1:18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6"/>
    </row>
    <row r="17" ht="18.75" spans="1:18">
      <c r="A17" s="5" t="s">
        <v>32</v>
      </c>
      <c r="B17" s="5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2" t="s">
        <v>33</v>
      </c>
      <c r="P17" s="22"/>
      <c r="Q17" s="21"/>
      <c r="R17" s="21"/>
    </row>
    <row r="18" ht="18.75" spans="1:18">
      <c r="A18" s="20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0"/>
      <c r="P18" s="21"/>
      <c r="Q18" s="21"/>
      <c r="R18" s="21"/>
    </row>
    <row r="19" ht="18.75" spans="1:18">
      <c r="A19" s="5" t="s">
        <v>34</v>
      </c>
      <c r="B19" s="5"/>
      <c r="C19" s="5"/>
      <c r="D19" s="5"/>
      <c r="E19" s="5"/>
      <c r="F19" s="5"/>
      <c r="G19" s="5"/>
      <c r="H19" s="6"/>
      <c r="I19" s="6"/>
      <c r="J19" s="21"/>
      <c r="K19" s="21"/>
      <c r="L19" s="21"/>
      <c r="M19" s="21"/>
      <c r="N19" s="21"/>
      <c r="O19" s="21" t="s">
        <v>35</v>
      </c>
      <c r="P19" s="26"/>
      <c r="Q19" s="6"/>
      <c r="R19" s="21"/>
    </row>
  </sheetData>
  <mergeCells count="11">
    <mergeCell ref="B2:R2"/>
    <mergeCell ref="A4:L4"/>
    <mergeCell ref="A6:J6"/>
    <mergeCell ref="N6:R6"/>
    <mergeCell ref="A11:F11"/>
    <mergeCell ref="A12:R12"/>
    <mergeCell ref="A13:R13"/>
    <mergeCell ref="A14:Q14"/>
    <mergeCell ref="A15:R15"/>
    <mergeCell ref="A17:B17"/>
    <mergeCell ref="A19:F19"/>
  </mergeCells>
  <pageMargins left="0.75" right="0.75" top="1" bottom="1" header="0.511111111111111" footer="0.511111111111111"/>
  <pageSetup paperSize="9" scale="70" orientation="landscape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R16"/>
  <sheetViews>
    <sheetView tabSelected="1" workbookViewId="0">
      <selection activeCell="J13" sqref="J13"/>
    </sheetView>
  </sheetViews>
  <sheetFormatPr defaultColWidth="8.8" defaultRowHeight="14.25"/>
  <cols>
    <col min="1" max="1" width="4.9" customWidth="1"/>
    <col min="2" max="2" width="12.5" customWidth="1"/>
    <col min="3" max="3" width="7.8" customWidth="1"/>
    <col min="4" max="4" width="6" customWidth="1"/>
    <col min="5" max="5" width="10.6" customWidth="1"/>
    <col min="6" max="6" width="7" customWidth="1"/>
    <col min="7" max="7" width="8.25" customWidth="1"/>
    <col min="8" max="8" width="8.6" customWidth="1"/>
    <col min="9" max="10" width="12.875" customWidth="1"/>
    <col min="11" max="12" width="10.375" customWidth="1"/>
    <col min="13" max="13" width="13.75" customWidth="1"/>
    <col min="14" max="14" width="14.875" customWidth="1"/>
    <col min="15" max="15" width="10.3" customWidth="1"/>
    <col min="16" max="16" width="13.375" customWidth="1"/>
    <col min="17" max="17" width="7.6" customWidth="1"/>
    <col min="18" max="18" width="9.1" customWidth="1"/>
  </cols>
  <sheetData>
    <row r="2" ht="24" spans="2:18">
      <c r="B2" s="3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2:18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ht="18.75" spans="1:18">
      <c r="A4" s="5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20" t="s">
        <v>2</v>
      </c>
      <c r="N4" s="22" t="s">
        <v>38</v>
      </c>
      <c r="O4" s="22"/>
      <c r="P4" s="22"/>
      <c r="Q4" s="22"/>
      <c r="R4" s="22"/>
    </row>
    <row r="5" ht="18.75" spans="1:18">
      <c r="A5" s="6"/>
      <c r="B5" s="5"/>
      <c r="C5" s="5"/>
      <c r="D5" s="5"/>
      <c r="E5" s="5"/>
      <c r="F5" s="5"/>
      <c r="G5" s="5"/>
      <c r="H5" s="5"/>
      <c r="I5" s="5"/>
      <c r="J5" s="21"/>
      <c r="K5" s="21"/>
      <c r="L5" s="21"/>
      <c r="M5" s="21" t="s">
        <v>4</v>
      </c>
      <c r="N5" s="21" t="s">
        <v>5</v>
      </c>
      <c r="O5" s="5"/>
      <c r="P5" s="5"/>
      <c r="Q5" s="21"/>
      <c r="R5" s="21"/>
    </row>
    <row r="6" ht="18.75" spans="1:18">
      <c r="A6" s="7" t="s">
        <v>39</v>
      </c>
      <c r="B6" s="7"/>
      <c r="C6" s="7"/>
      <c r="D6" s="7"/>
      <c r="E6" s="7"/>
      <c r="F6" s="7"/>
      <c r="G6" s="7"/>
      <c r="H6" s="7"/>
      <c r="I6" s="7"/>
      <c r="J6" s="7"/>
      <c r="K6" s="5"/>
      <c r="L6" s="6"/>
      <c r="M6" s="20" t="s">
        <v>7</v>
      </c>
      <c r="N6" s="23">
        <v>45610</v>
      </c>
      <c r="O6" s="23"/>
      <c r="P6" s="23"/>
      <c r="Q6" s="23"/>
      <c r="R6" s="23"/>
    </row>
    <row r="7" ht="66" customHeight="1" spans="1:18">
      <c r="A7" s="8" t="s">
        <v>8</v>
      </c>
      <c r="B7" s="9" t="s">
        <v>9</v>
      </c>
      <c r="C7" s="10" t="s">
        <v>10</v>
      </c>
      <c r="D7" s="10" t="s">
        <v>11</v>
      </c>
      <c r="E7" s="10" t="s">
        <v>12</v>
      </c>
      <c r="F7" s="10" t="s">
        <v>13</v>
      </c>
      <c r="G7" s="11" t="s">
        <v>40</v>
      </c>
      <c r="H7" s="12" t="s">
        <v>41</v>
      </c>
      <c r="I7" s="11" t="s">
        <v>42</v>
      </c>
      <c r="J7" s="12" t="s">
        <v>43</v>
      </c>
      <c r="K7" s="11" t="s">
        <v>44</v>
      </c>
      <c r="L7" s="12" t="s">
        <v>45</v>
      </c>
      <c r="M7" s="11" t="s">
        <v>46</v>
      </c>
      <c r="N7" s="12" t="s">
        <v>47</v>
      </c>
      <c r="O7" s="11" t="s">
        <v>19</v>
      </c>
      <c r="P7" s="12" t="s">
        <v>20</v>
      </c>
      <c r="Q7" s="10" t="s">
        <v>21</v>
      </c>
      <c r="R7" s="10" t="s">
        <v>22</v>
      </c>
    </row>
    <row r="8" s="1" customFormat="1" ht="31" customHeight="1" spans="1:18">
      <c r="A8" s="13">
        <v>1</v>
      </c>
      <c r="B8" s="14" t="s">
        <v>52</v>
      </c>
      <c r="C8" s="15">
        <v>702</v>
      </c>
      <c r="D8" s="15">
        <v>7</v>
      </c>
      <c r="E8" s="15" t="s">
        <v>49</v>
      </c>
      <c r="F8" s="15">
        <v>2.9</v>
      </c>
      <c r="G8" s="15">
        <v>100.01</v>
      </c>
      <c r="H8" s="15">
        <v>100.68</v>
      </c>
      <c r="I8" s="15">
        <v>18.25</v>
      </c>
      <c r="J8" s="15">
        <v>21.72</v>
      </c>
      <c r="K8" s="15">
        <v>81.76</v>
      </c>
      <c r="L8" s="15">
        <v>78.96</v>
      </c>
      <c r="M8" s="24">
        <f>O8/G8</f>
        <v>5798.0801919808</v>
      </c>
      <c r="N8" s="25">
        <v>5000</v>
      </c>
      <c r="O8" s="15">
        <v>579866</v>
      </c>
      <c r="P8" s="15">
        <f>N8*H8</f>
        <v>503400</v>
      </c>
      <c r="Q8" s="15" t="s">
        <v>26</v>
      </c>
      <c r="R8" s="15"/>
    </row>
    <row r="9" ht="34" customHeight="1" spans="1:18">
      <c r="A9" s="16" t="s">
        <v>27</v>
      </c>
      <c r="B9" s="15"/>
      <c r="C9" s="15"/>
      <c r="D9" s="15"/>
      <c r="E9" s="15"/>
      <c r="F9" s="15"/>
      <c r="G9" s="15">
        <f>SUM(G8:G8)</f>
        <v>100.01</v>
      </c>
      <c r="H9" s="15">
        <f t="shared" ref="H9:P9" si="0">SUM(H8:H8)</f>
        <v>100.68</v>
      </c>
      <c r="I9" s="15">
        <f t="shared" si="0"/>
        <v>18.25</v>
      </c>
      <c r="J9" s="15">
        <f t="shared" si="0"/>
        <v>21.72</v>
      </c>
      <c r="K9" s="15">
        <f t="shared" si="0"/>
        <v>81.76</v>
      </c>
      <c r="L9" s="15">
        <f t="shared" si="0"/>
        <v>78.96</v>
      </c>
      <c r="M9" s="24">
        <f t="shared" si="0"/>
        <v>5798.0801919808</v>
      </c>
      <c r="N9" s="25">
        <f t="shared" si="0"/>
        <v>5000</v>
      </c>
      <c r="O9" s="15">
        <f t="shared" si="0"/>
        <v>579866</v>
      </c>
      <c r="P9" s="15">
        <f t="shared" si="0"/>
        <v>503400</v>
      </c>
      <c r="Q9" s="27"/>
      <c r="R9" s="27"/>
    </row>
    <row r="10" s="2" customFormat="1" ht="48" customHeight="1" spans="1:18">
      <c r="A10" s="17" t="s">
        <v>53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28"/>
    </row>
    <row r="11" ht="46" customHeight="1" spans="1:18">
      <c r="A11" s="19" t="s">
        <v>51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ht="23" customHeight="1" spans="1:18">
      <c r="A12" s="19" t="s">
        <v>30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6"/>
    </row>
    <row r="13" ht="46" customHeight="1" spans="1:1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6"/>
    </row>
    <row r="14" ht="18.75" spans="1:18">
      <c r="A14" s="5" t="s">
        <v>32</v>
      </c>
      <c r="B14" s="5"/>
      <c r="C14" s="20"/>
      <c r="D14" s="21"/>
      <c r="E14" s="21"/>
      <c r="F14" s="21"/>
      <c r="G14" s="21"/>
      <c r="H14" s="21"/>
      <c r="I14" s="21"/>
      <c r="J14" s="21"/>
      <c r="K14" s="21"/>
      <c r="L14" s="21"/>
      <c r="M14" s="22" t="s">
        <v>33</v>
      </c>
      <c r="N14" s="21"/>
      <c r="O14" s="22"/>
      <c r="P14" s="22"/>
      <c r="Q14" s="21"/>
      <c r="R14" s="21"/>
    </row>
    <row r="15" ht="18.75" spans="1:18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0"/>
      <c r="P15" s="21"/>
      <c r="Q15" s="21"/>
      <c r="R15" s="21"/>
    </row>
    <row r="16" ht="18.75" spans="1:18">
      <c r="A16" s="5" t="s">
        <v>34</v>
      </c>
      <c r="B16" s="5"/>
      <c r="C16" s="5"/>
      <c r="D16" s="5"/>
      <c r="E16" s="5"/>
      <c r="F16" s="5"/>
      <c r="G16" s="5"/>
      <c r="H16" s="6"/>
      <c r="I16" s="6"/>
      <c r="J16" s="21"/>
      <c r="K16" s="21"/>
      <c r="L16" s="21"/>
      <c r="M16" s="21" t="s">
        <v>35</v>
      </c>
      <c r="N16" s="21"/>
      <c r="O16" s="21"/>
      <c r="P16" s="26"/>
      <c r="Q16" s="6"/>
      <c r="R16" s="21"/>
    </row>
  </sheetData>
  <mergeCells count="10">
    <mergeCell ref="B2:R2"/>
    <mergeCell ref="A4:L4"/>
    <mergeCell ref="A6:J6"/>
    <mergeCell ref="N6:R6"/>
    <mergeCell ref="A9:F9"/>
    <mergeCell ref="A10:R10"/>
    <mergeCell ref="A11:R11"/>
    <mergeCell ref="A12:Q12"/>
    <mergeCell ref="A14:B14"/>
    <mergeCell ref="A16:F16"/>
  </mergeCells>
  <pageMargins left="0.75" right="0.75" top="1" bottom="1" header="0.511111111111111" footer="0.511111111111111"/>
  <pageSetup paperSize="9" scale="7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7栋</vt:lpstr>
      <vt:lpstr>5栋</vt:lpstr>
      <vt:lpstr>6栋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2024-12-05T09:19:21Z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2052-11.8.2.12287</vt:lpwstr>
  </property>
  <property fmtid="{D5CDD505-2E9C-101B-9397-08002B2CF9AE}" pid="3" name="ICV">
    <vt:lpwstr>6250FC413756464DB64DCB75A918F98F_13</vt:lpwstr>
  </property>
</Properties>
</file>