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1"/>
  </bookViews>
  <sheets>
    <sheet name="9栋 1套下浮 10%" sheetId="17" r:id="rId1"/>
    <sheet name="21栋 1套下浮 10%" sheetId="18" r:id="rId2"/>
  </sheets>
  <definedNames>
    <definedName name="_xlnm._FilterDatabase" localSheetId="0" hidden="1">'9栋 1套下浮 10%'!$A$7:$N$10</definedName>
    <definedName name="_xlnm.Print_Area" localSheetId="0">'9栋 1套下浮 10%'!$A$1:$O$16</definedName>
    <definedName name="_xlnm.Print_Titles" localSheetId="0">'9栋 1套下浮 10%'!$7:$7</definedName>
    <definedName name="_xlnm._FilterDatabase" localSheetId="1" hidden="1">'21栋 1套下浮 10%'!$A$7:$N$10</definedName>
    <definedName name="_xlnm.Print_Area" localSheetId="1">'21栋 1套下浮 10%'!$A$1:$O$16</definedName>
    <definedName name="_xlnm.Print_Titles" localSheetId="1">'21栋 1套下浮 10%'!$7:$7</definedName>
  </definedNames>
  <calcPr calcId="144525"/>
</workbook>
</file>

<file path=xl/sharedStrings.xml><?xml version="1.0" encoding="utf-8"?>
<sst xmlns="http://schemas.openxmlformats.org/spreadsheetml/2006/main" count="68" uniqueCount="36">
  <si>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</si>
  <si>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</si>
  <si>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</si>
  <si>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</si>
  <si>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</si>
  <si>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</si>
  <si>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销售价格备案编号：[2024]139号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</si>
  <si>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</si>
  <si>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</si>
  <si>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</si>
  <si>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</si>
  <si>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</si>
  <si>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</si>
  <si>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</si>
  <si>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</si>
  <si>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</si>
  <si>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</si>
  <si>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</si>
  <si>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</si>
  <si>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</si>
  <si>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</si>
  <si>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</si>
  <si>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</si>
  <si>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9栋</t>
  </si>
  <si>
    <t>1404房</t>
  </si>
  <si>
    <t>二居室</t>
  </si>
  <si>
    <t>现售</t>
  </si>
  <si>
    <t>毛坯</t>
  </si>
  <si>
    <t>本楼栋总面积/均价</t>
  </si>
  <si>
    <r>
      <t>本栋销售住宅共180套，本次申请住宅共1套，销售住宅总建筑面积：74.23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，套内面积：56.98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，分摊面积：17.25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，销售均价：6911.82元/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（建筑面积）、9004.29元/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</si>
  <si>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</si>
  <si>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</si>
  <si>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</si>
  <si>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</si>
  <si>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21栋</t>
  </si>
  <si>
    <r>
      <t>本栋销售住宅共180套，本次申请住宅共1套，销售住宅总建筑面积：77.74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，套内面积：59.43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，分摊面积：18.31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，销售均价：7004.18元/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（建筑面积）、9162.12元/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</si>
</sst>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&quot;年&quot;m&quot;月&quot;d&quot;日&quot;;@"/>
    <numFmt numFmtId="178" formatCode="0_ 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9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1" fillId="26" borderId="11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176" fontId="9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176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176" fontId="2" fillId="2" borderId="0" xfId="0" applyNumberFormat="1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6"/>
  <sheetViews>
    <sheetView workbookViewId="0">
      <pane ySplit="7" topLeftCell="A8" activePane="bottomLeft" state="frozen"/>
      <selection/>
      <selection pane="bottomLeft" activeCell="K19" sqref="K19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  <col min="16" max="17" width="12.625"/>
    <col min="18" max="18" width="10.375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2">
        <v>45575</v>
      </c>
      <c r="L6" s="32"/>
      <c r="M6" s="33"/>
      <c r="N6" s="32"/>
      <c r="O6" s="32"/>
    </row>
    <row r="7" s="2" customFormat="1" ht="58" customHeight="1" spans="1:16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4" t="s">
        <v>18</v>
      </c>
      <c r="L7" s="35" t="s">
        <v>19</v>
      </c>
      <c r="M7" s="13" t="s">
        <v>20</v>
      </c>
      <c r="N7" s="13" t="s">
        <v>21</v>
      </c>
      <c r="O7" s="13" t="s">
        <v>22</v>
      </c>
      <c r="P7" s="53"/>
    </row>
    <row r="8" s="2" customFormat="1" ht="30" customHeight="1" spans="1:16">
      <c r="A8" s="14">
        <v>1</v>
      </c>
      <c r="B8" s="13" t="s">
        <v>23</v>
      </c>
      <c r="C8" s="15" t="s">
        <v>24</v>
      </c>
      <c r="D8" s="13">
        <v>14</v>
      </c>
      <c r="E8" s="13" t="s">
        <v>25</v>
      </c>
      <c r="F8" s="16">
        <v>2.95</v>
      </c>
      <c r="G8" s="13">
        <v>74.23</v>
      </c>
      <c r="H8" s="13">
        <v>17.25</v>
      </c>
      <c r="I8" s="13">
        <f>G8-H8</f>
        <v>56.98</v>
      </c>
      <c r="J8" s="37">
        <v>7679.8</v>
      </c>
      <c r="K8" s="34">
        <f>J8*0.9</f>
        <v>6911.82</v>
      </c>
      <c r="L8" s="37">
        <v>570071.55</v>
      </c>
      <c r="M8" s="34">
        <f>G8*K8</f>
        <v>513064.3986</v>
      </c>
      <c r="N8" s="14" t="s">
        <v>26</v>
      </c>
      <c r="O8" s="14" t="s">
        <v>27</v>
      </c>
      <c r="P8" s="53"/>
    </row>
    <row r="9" s="3" customFormat="1" ht="28" customHeight="1" spans="1:18">
      <c r="A9" s="17" t="s">
        <v>28</v>
      </c>
      <c r="B9" s="18"/>
      <c r="C9" s="18"/>
      <c r="D9" s="18"/>
      <c r="E9" s="18"/>
      <c r="F9" s="19"/>
      <c r="G9" s="13">
        <f>SUM(G8:G8)</f>
        <v>74.23</v>
      </c>
      <c r="H9" s="13">
        <f>SUM(H8:H8)</f>
        <v>17.25</v>
      </c>
      <c r="I9" s="13">
        <f>SUM(I8:I8)</f>
        <v>56.98</v>
      </c>
      <c r="J9" s="37">
        <f>AVERAGE(J8:J8)</f>
        <v>7679.8</v>
      </c>
      <c r="K9" s="34">
        <f>AVERAGE(K8:K8)</f>
        <v>6911.82</v>
      </c>
      <c r="L9" s="37">
        <f>SUM(L8:L8)</f>
        <v>570071.55</v>
      </c>
      <c r="M9" s="34">
        <f>SUM(M8:M8)</f>
        <v>513064.3986</v>
      </c>
      <c r="N9" s="14"/>
      <c r="O9" s="14"/>
      <c r="P9" s="54"/>
      <c r="Q9" s="51"/>
      <c r="R9" s="52"/>
    </row>
    <row r="10" s="1" customFormat="1" ht="48" customHeight="1" spans="1:16">
      <c r="A10" s="20" t="s">
        <v>29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9"/>
      <c r="O10" s="40"/>
      <c r="P10" s="55"/>
    </row>
    <row r="11" s="1" customFormat="1" ht="51" customHeight="1" spans="1:16">
      <c r="A11" s="22" t="s">
        <v>30</v>
      </c>
      <c r="B11" s="22"/>
      <c r="C11" s="22"/>
      <c r="D11" s="22"/>
      <c r="E11" s="22"/>
      <c r="F11" s="22"/>
      <c r="G11" s="22"/>
      <c r="H11" s="22"/>
      <c r="I11" s="22"/>
      <c r="J11" s="22"/>
      <c r="K11" s="41"/>
      <c r="L11" s="41"/>
      <c r="M11" s="42"/>
      <c r="N11" s="22"/>
      <c r="O11" s="9"/>
      <c r="P11" s="55"/>
    </row>
    <row r="12" s="1" customFormat="1" ht="33" customHeight="1" spans="1:17">
      <c r="A12" s="23" t="s">
        <v>31</v>
      </c>
      <c r="B12" s="23"/>
      <c r="C12" s="23"/>
      <c r="D12" s="23"/>
      <c r="E12" s="23"/>
      <c r="F12" s="23"/>
      <c r="G12" s="23"/>
      <c r="H12" s="23"/>
      <c r="I12" s="23"/>
      <c r="J12" s="23"/>
      <c r="K12" s="31"/>
      <c r="L12" s="31"/>
      <c r="M12" s="43"/>
      <c r="N12" s="23"/>
      <c r="O12" s="9"/>
      <c r="P12" s="55"/>
      <c r="Q12" s="57"/>
    </row>
    <row r="13" ht="18.75" spans="1:16">
      <c r="A13" s="24"/>
      <c r="B13" s="24"/>
      <c r="C13" s="24"/>
      <c r="D13" s="24"/>
      <c r="E13" s="24"/>
      <c r="F13" s="24"/>
      <c r="G13" s="24"/>
      <c r="H13" s="24"/>
      <c r="I13" s="44"/>
      <c r="J13" s="24"/>
      <c r="K13" s="45"/>
      <c r="L13" s="45"/>
      <c r="M13" s="46"/>
      <c r="N13" s="24"/>
      <c r="O13" s="26"/>
      <c r="P13" s="56"/>
    </row>
    <row r="14" ht="18.75" spans="1:16">
      <c r="A14" s="25" t="s">
        <v>32</v>
      </c>
      <c r="B14" s="25"/>
      <c r="C14" s="26"/>
      <c r="D14" s="26"/>
      <c r="E14" s="26"/>
      <c r="F14" s="26"/>
      <c r="G14" s="26"/>
      <c r="H14" s="26"/>
      <c r="I14" s="26"/>
      <c r="J14" s="26"/>
      <c r="K14" s="48"/>
      <c r="L14" s="48"/>
      <c r="M14" s="49"/>
      <c r="N14" s="26"/>
      <c r="O14" s="26"/>
      <c r="P14" s="56"/>
    </row>
    <row r="15" ht="18.75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50"/>
      <c r="L15" s="50"/>
      <c r="M15" s="49"/>
      <c r="N15" s="26"/>
      <c r="O15" s="26"/>
      <c r="P15" s="56"/>
    </row>
    <row r="16" ht="18.75" spans="1:16">
      <c r="A16" s="25" t="s">
        <v>33</v>
      </c>
      <c r="B16" s="25"/>
      <c r="C16" s="25"/>
      <c r="D16" s="25"/>
      <c r="E16" s="25"/>
      <c r="F16" s="25"/>
      <c r="G16" s="26"/>
      <c r="H16" s="26"/>
      <c r="I16" s="26"/>
      <c r="J16" s="26"/>
      <c r="K16" s="48"/>
      <c r="L16" s="48"/>
      <c r="M16" s="49"/>
      <c r="N16" s="26"/>
      <c r="O16" s="26"/>
      <c r="P16" s="56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6"/>
  <sheetViews>
    <sheetView tabSelected="1" workbookViewId="0">
      <pane ySplit="7" topLeftCell="A8" activePane="bottomLeft" state="frozen"/>
      <selection/>
      <selection pane="bottomLeft" activeCell="P12" sqref="P12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  <col min="16" max="17" width="12.625"/>
    <col min="18" max="18" width="10.375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6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  <c r="P4" s="9"/>
    </row>
    <row r="5" s="1" customFormat="1" ht="22" customHeight="1" spans="1:16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  <c r="P5" s="9"/>
    </row>
    <row r="6" s="1" customFormat="1" ht="22" customHeight="1" spans="1:16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2">
        <v>45575</v>
      </c>
      <c r="L6" s="32"/>
      <c r="M6" s="33"/>
      <c r="N6" s="32"/>
      <c r="O6" s="32"/>
      <c r="P6" s="9"/>
    </row>
    <row r="7" s="2" customFormat="1" ht="58" customHeight="1" spans="1:16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4" t="s">
        <v>18</v>
      </c>
      <c r="L7" s="35" t="s">
        <v>19</v>
      </c>
      <c r="M7" s="13" t="s">
        <v>20</v>
      </c>
      <c r="N7" s="13" t="s">
        <v>21</v>
      </c>
      <c r="O7" s="13" t="s">
        <v>22</v>
      </c>
      <c r="P7" s="36"/>
    </row>
    <row r="8" s="2" customFormat="1" ht="30" customHeight="1" spans="1:16">
      <c r="A8" s="14">
        <v>1</v>
      </c>
      <c r="B8" s="13" t="s">
        <v>34</v>
      </c>
      <c r="C8" s="15" t="s">
        <v>24</v>
      </c>
      <c r="D8" s="13">
        <v>14</v>
      </c>
      <c r="E8" s="13" t="s">
        <v>25</v>
      </c>
      <c r="F8" s="16">
        <v>2.95</v>
      </c>
      <c r="G8" s="13">
        <v>77.74</v>
      </c>
      <c r="H8" s="13">
        <v>18.31</v>
      </c>
      <c r="I8" s="13">
        <f>G8-H8</f>
        <v>59.43</v>
      </c>
      <c r="J8" s="37">
        <v>7782.42</v>
      </c>
      <c r="K8" s="34">
        <f>J8*0.9</f>
        <v>7004.178</v>
      </c>
      <c r="L8" s="37">
        <v>605005.25</v>
      </c>
      <c r="M8" s="34">
        <f>G8*K8</f>
        <v>544504.79772</v>
      </c>
      <c r="N8" s="14" t="s">
        <v>26</v>
      </c>
      <c r="O8" s="14" t="s">
        <v>27</v>
      </c>
      <c r="P8" s="36"/>
    </row>
    <row r="9" s="3" customFormat="1" ht="28" customHeight="1" spans="1:18">
      <c r="A9" s="17" t="s">
        <v>28</v>
      </c>
      <c r="B9" s="18"/>
      <c r="C9" s="18"/>
      <c r="D9" s="18"/>
      <c r="E9" s="18"/>
      <c r="F9" s="19"/>
      <c r="G9" s="13">
        <f t="shared" ref="G9:I9" si="0">SUM(G8:G8)</f>
        <v>77.74</v>
      </c>
      <c r="H9" s="13">
        <f t="shared" si="0"/>
        <v>18.31</v>
      </c>
      <c r="I9" s="13">
        <f t="shared" si="0"/>
        <v>59.43</v>
      </c>
      <c r="J9" s="37">
        <f>AVERAGE(J8:J8)</f>
        <v>7782.42</v>
      </c>
      <c r="K9" s="34">
        <f>AVERAGE(K8:K8)</f>
        <v>7004.178</v>
      </c>
      <c r="L9" s="37">
        <f>SUM(L8:L8)</f>
        <v>605005.25</v>
      </c>
      <c r="M9" s="34">
        <f>SUM(M8:M8)</f>
        <v>544504.79772</v>
      </c>
      <c r="N9" s="14"/>
      <c r="O9" s="14"/>
      <c r="P9" s="38"/>
      <c r="Q9" s="51"/>
      <c r="R9" s="52"/>
    </row>
    <row r="10" s="1" customFormat="1" ht="49" customHeight="1" spans="1:16">
      <c r="A10" s="20" t="s">
        <v>35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9"/>
      <c r="O10" s="40"/>
      <c r="P10" s="9"/>
    </row>
    <row r="11" s="1" customFormat="1" ht="58" customHeight="1" spans="1:16">
      <c r="A11" s="22" t="s">
        <v>30</v>
      </c>
      <c r="B11" s="22"/>
      <c r="C11" s="22"/>
      <c r="D11" s="22"/>
      <c r="E11" s="22"/>
      <c r="F11" s="22"/>
      <c r="G11" s="22"/>
      <c r="H11" s="22"/>
      <c r="I11" s="22"/>
      <c r="J11" s="22"/>
      <c r="K11" s="41"/>
      <c r="L11" s="41"/>
      <c r="M11" s="42"/>
      <c r="N11" s="22"/>
      <c r="O11" s="9"/>
      <c r="P11" s="9"/>
    </row>
    <row r="12" s="1" customFormat="1" ht="33" customHeight="1" spans="1:16">
      <c r="A12" s="23" t="s">
        <v>31</v>
      </c>
      <c r="B12" s="23"/>
      <c r="C12" s="23"/>
      <c r="D12" s="23"/>
      <c r="E12" s="23"/>
      <c r="F12" s="23"/>
      <c r="G12" s="23"/>
      <c r="H12" s="23"/>
      <c r="I12" s="23"/>
      <c r="J12" s="23"/>
      <c r="K12" s="31"/>
      <c r="L12" s="31"/>
      <c r="M12" s="43"/>
      <c r="N12" s="23"/>
      <c r="O12" s="9"/>
      <c r="P12" s="9"/>
    </row>
    <row r="13" ht="18.75" spans="1:16">
      <c r="A13" s="24"/>
      <c r="B13" s="24"/>
      <c r="C13" s="24"/>
      <c r="D13" s="24"/>
      <c r="E13" s="24"/>
      <c r="F13" s="24"/>
      <c r="G13" s="24"/>
      <c r="H13" s="24"/>
      <c r="I13" s="44"/>
      <c r="J13" s="24"/>
      <c r="K13" s="45"/>
      <c r="L13" s="45"/>
      <c r="M13" s="46"/>
      <c r="N13" s="24"/>
      <c r="O13" s="26"/>
      <c r="P13" s="47"/>
    </row>
    <row r="14" ht="18.75" spans="1:16">
      <c r="A14" s="25" t="s">
        <v>32</v>
      </c>
      <c r="B14" s="25"/>
      <c r="C14" s="26"/>
      <c r="D14" s="26"/>
      <c r="E14" s="26"/>
      <c r="F14" s="26"/>
      <c r="G14" s="26"/>
      <c r="H14" s="26"/>
      <c r="I14" s="26"/>
      <c r="J14" s="26"/>
      <c r="K14" s="48"/>
      <c r="L14" s="48"/>
      <c r="M14" s="49"/>
      <c r="N14" s="26"/>
      <c r="O14" s="26"/>
      <c r="P14" s="47"/>
    </row>
    <row r="15" ht="18.75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50"/>
      <c r="L15" s="50"/>
      <c r="M15" s="49"/>
      <c r="N15" s="26"/>
      <c r="O15" s="26"/>
      <c r="P15" s="47"/>
    </row>
    <row r="16" ht="18.75" spans="1:16">
      <c r="A16" s="25" t="s">
        <v>33</v>
      </c>
      <c r="B16" s="25"/>
      <c r="C16" s="25"/>
      <c r="D16" s="25"/>
      <c r="E16" s="25"/>
      <c r="F16" s="25"/>
      <c r="G16" s="26"/>
      <c r="H16" s="26"/>
      <c r="I16" s="26"/>
      <c r="J16" s="26"/>
      <c r="K16" s="48"/>
      <c r="L16" s="48"/>
      <c r="M16" s="49"/>
      <c r="N16" s="26"/>
      <c r="O16" s="26"/>
      <c r="P16" s="47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9栋 1套下浮 10%</vt:lpstr>
      <vt:lpstr>21栋 1套下浮 10%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2024-10-28T09:02:16Z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