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Sheet1!$A$1:$O$17</definedName>
  </definedNames>
  <calcPr calcId="144525"/>
</workbook>
</file>

<file path=xl/sharedStrings.xml><?xml version="1.0" encoding="utf-8"?>
<sst xmlns="http://schemas.openxmlformats.org/spreadsheetml/2006/main" count="43" uniqueCount="38">
  <si>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</si>
  <si>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</si>
  <si>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</si>
  <si>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</si>
  <si>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</si>
  <si>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</si>
  <si>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销售价格备案编号：[2024]134号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</si>
  <si>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</si>
  <si>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</si>
  <si>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</si>
  <si>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</si>
  <si>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</si>
  <si>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</si>
  <si>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</si>
  <si>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</si>
  <si>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</si>
  <si>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</si>
  <si>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</si>
  <si>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</si>
  <si>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</si>
  <si>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</si>
  <si>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</si>
  <si>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</si>
  <si>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2栋1单元</t>
  </si>
  <si>
    <t>3层</t>
  </si>
  <si>
    <t>三房两厅两卫</t>
  </si>
  <si>
    <t>未售</t>
  </si>
  <si>
    <t>毛坯</t>
  </si>
  <si>
    <t>13层</t>
  </si>
  <si>
    <t>两房两厅一卫</t>
  </si>
  <si>
    <t>本楼栋总面积/均价</t>
  </si>
  <si>
    <t>本栋待销售住宅共168套。本次办理销售住宅2套，销售住宅总建筑面积：183.81㎡，套内面积：150.11㎡，分摊面积：33.70㎡，销售均价：6678元/㎡（建筑面积）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</si>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</sst>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7"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315;&#20872;&#21326;&#24220;\&#23450;&#20215;&#25991;&#20214;\&#20303;&#23429;&#23450;&#20215;\&#20315;&#20872;&#21326;&#24220;2&#24231;&#23450;&#20215;&#34920;&#65288;20230222&#35843;&#2597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栋1梯"/>
      <sheetName val="2栋2梯 "/>
      <sheetName val="签名版"/>
      <sheetName val="销售用"/>
    </sheetNames>
    <sheetDataSet>
      <sheetData sheetId="0" refreshError="1">
        <row r="16">
          <cell r="D16">
            <v>63.54</v>
          </cell>
        </row>
        <row r="17">
          <cell r="D17">
            <v>51.89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selection activeCell="I16" sqref="I16"/>
    </sheetView>
  </sheetViews>
  <sheetFormatPr defaultColWidth="8.8" defaultRowHeight="14.25"/>
  <cols>
    <col min="1" max="1" width="4.3" customWidth="1"/>
    <col min="2" max="2" width="13" customWidth="1"/>
    <col min="3" max="3" width="6.3" customWidth="1"/>
    <col min="4" max="4" width="7.625" customWidth="1"/>
    <col min="5" max="5" width="19.1333333333333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4.3416666666667" customWidth="1"/>
    <col min="13" max="13" width="13.125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45573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305</v>
      </c>
      <c r="D8" s="21" t="s">
        <v>24</v>
      </c>
      <c r="E8" s="22" t="s">
        <v>25</v>
      </c>
      <c r="F8" s="22">
        <v>3</v>
      </c>
      <c r="G8" s="23">
        <v>120.27</v>
      </c>
      <c r="H8" s="24">
        <f>G8-I8</f>
        <v>22.05</v>
      </c>
      <c r="I8" s="31">
        <v>98.22</v>
      </c>
      <c r="J8" s="31">
        <v>7394.21</v>
      </c>
      <c r="K8" s="31">
        <v>6655</v>
      </c>
      <c r="L8" s="31">
        <v>889301.07</v>
      </c>
      <c r="M8" s="32">
        <v>800397</v>
      </c>
      <c r="N8" s="22" t="s">
        <v>26</v>
      </c>
      <c r="O8" s="22" t="s">
        <v>27</v>
      </c>
    </row>
    <row r="9" customFormat="1" ht="33" customHeight="1" spans="1:15">
      <c r="A9" s="18">
        <v>2</v>
      </c>
      <c r="B9" s="19" t="s">
        <v>23</v>
      </c>
      <c r="C9" s="20">
        <v>1303</v>
      </c>
      <c r="D9" s="21" t="s">
        <v>28</v>
      </c>
      <c r="E9" s="22" t="s">
        <v>29</v>
      </c>
      <c r="F9" s="22">
        <v>3</v>
      </c>
      <c r="G9" s="23">
        <f>[1]总表!$D$16</f>
        <v>63.54</v>
      </c>
      <c r="H9" s="24">
        <f>G9-I9</f>
        <v>11.65</v>
      </c>
      <c r="I9" s="31">
        <f>[1]总表!$D$17</f>
        <v>51.89</v>
      </c>
      <c r="J9" s="31">
        <v>7446</v>
      </c>
      <c r="K9" s="31">
        <v>6701</v>
      </c>
      <c r="L9" s="31">
        <v>473119</v>
      </c>
      <c r="M9" s="32">
        <v>425782</v>
      </c>
      <c r="N9" s="22" t="s">
        <v>26</v>
      </c>
      <c r="O9" s="22" t="s">
        <v>27</v>
      </c>
    </row>
    <row r="10" ht="27" customHeight="1" spans="1:15">
      <c r="A10" s="25" t="s">
        <v>30</v>
      </c>
      <c r="B10" s="25"/>
      <c r="C10" s="25"/>
      <c r="D10" s="25"/>
      <c r="E10" s="17"/>
      <c r="F10" s="25"/>
      <c r="G10" s="23">
        <f>SUM(G8:G9)</f>
        <v>183.81</v>
      </c>
      <c r="H10" s="24">
        <f>SUM(H8:H9)</f>
        <v>33.7</v>
      </c>
      <c r="I10" s="31">
        <f>SUM(I8:I9)</f>
        <v>150.11</v>
      </c>
      <c r="J10" s="31">
        <v>7420</v>
      </c>
      <c r="K10" s="31">
        <v>6678</v>
      </c>
      <c r="L10" s="31">
        <f>SUM(L8:L9)</f>
        <v>1362420.07</v>
      </c>
      <c r="M10" s="32">
        <f>SUM(M8:M9)</f>
        <v>1226179</v>
      </c>
      <c r="N10" s="22" t="s">
        <v>26</v>
      </c>
      <c r="O10" s="22" t="s">
        <v>27</v>
      </c>
    </row>
    <row r="11" s="1" customFormat="1" ht="39" customHeight="1" spans="1:15">
      <c r="A11" s="26" t="s">
        <v>31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ht="45" customHeight="1" spans="1:15">
      <c r="A12" s="11" t="s">
        <v>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3" customHeight="1" spans="1:15">
      <c r="A13" s="11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/>
    </row>
    <row r="15" ht="18.75" spans="1:15">
      <c r="A15" s="10" t="s">
        <v>34</v>
      </c>
      <c r="B15" s="10"/>
      <c r="C15" s="12"/>
      <c r="D15" s="12"/>
      <c r="E15" s="28"/>
      <c r="F15" s="12"/>
      <c r="G15" s="12"/>
      <c r="H15" s="12"/>
      <c r="I15" s="12"/>
      <c r="J15" s="12"/>
      <c r="K15" s="12"/>
      <c r="L15" s="33" t="s">
        <v>35</v>
      </c>
      <c r="M15" s="33"/>
      <c r="N15" s="12"/>
      <c r="O15" s="12"/>
    </row>
    <row r="16" ht="18.75" spans="1:15">
      <c r="A16" s="12"/>
      <c r="B16" s="12"/>
      <c r="C16" s="12"/>
      <c r="D16" s="12"/>
      <c r="E16" s="28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18.75" spans="1:15">
      <c r="A17" s="10" t="s">
        <v>36</v>
      </c>
      <c r="B17" s="10"/>
      <c r="C17" s="10"/>
      <c r="D17" s="10"/>
      <c r="E17" s="11"/>
      <c r="F17" s="10"/>
      <c r="G17" s="9"/>
      <c r="H17" s="12"/>
      <c r="I17" s="12"/>
      <c r="J17" s="12"/>
      <c r="K17" s="12"/>
      <c r="L17" s="12" t="s">
        <v>37</v>
      </c>
      <c r="M17" s="34"/>
      <c r="N17" s="9"/>
      <c r="O17" s="12"/>
    </row>
  </sheetData>
  <mergeCells count="11">
    <mergeCell ref="B2:O2"/>
    <mergeCell ref="L4:O4"/>
    <mergeCell ref="L5:O5"/>
    <mergeCell ref="A6:H6"/>
    <mergeCell ref="L6:O6"/>
    <mergeCell ref="A10:F10"/>
    <mergeCell ref="A11:O11"/>
    <mergeCell ref="A12:O12"/>
    <mergeCell ref="A13:N13"/>
    <mergeCell ref="A15:B15"/>
    <mergeCell ref="A17:F17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" operator="equal">
      <formula>"已售"</formula>
    </cfRule>
  </conditionalFormatting>
  <conditionalFormatting sqref="N10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5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2024-10-28T03:40:01Z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4823F5EE76464D04A87FF9F2895240E2_13</vt:lpwstr>
  </property>
</Properties>
</file>