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2"/>
  </bookViews>
  <sheets>
    <sheet name="20栋 1套下浮 14%" sheetId="17" r:id="rId1"/>
    <sheet name="21栋 1套下浮 14% " sheetId="18" r:id="rId2"/>
    <sheet name=" 八街1套下浮 10%" sheetId="19" r:id="rId3"/>
  </sheets>
  <definedNames>
    <definedName name="_xlnm._FilterDatabase" localSheetId="0" hidden="1">'20栋 1套下浮 14%'!$A$7:$N$10</definedName>
    <definedName name="_xlnm.Print_Area" localSheetId="0">'20栋 1套下浮 14%'!$A$1:$O$16</definedName>
    <definedName name="_xlnm.Print_Titles" localSheetId="0">'20栋 1套下浮 14%'!$7:$7</definedName>
    <definedName name="_xlnm._FilterDatabase" localSheetId="1" hidden="1">'21栋 1套下浮 14% '!$A$7:$N$10</definedName>
    <definedName name="_xlnm.Print_Area" localSheetId="1">'21栋 1套下浮 14% '!$A$1:$O$16</definedName>
    <definedName name="_xlnm.Print_Titles" localSheetId="1">'21栋 1套下浮 14% '!$7:$7</definedName>
    <definedName name="_xlnm._FilterDatabase" localSheetId="2" hidden="1">' 八街1套下浮 10%'!$A$7:$N$10</definedName>
    <definedName name="_xlnm.Print_Area" localSheetId="2">' 八街1套下浮 10%'!$A$1:$O$16</definedName>
    <definedName name="_xlnm.Print_Titles" localSheetId="2">' 八街1套下浮 10%'!$7:$7</definedName>
  </definedNames>
  <calcPr calcId="144525"/>
</workbook>
</file>

<file path=xl/sharedStrings.xml><?xml version="1.0" encoding="utf-8"?>
<sst xmlns="http://schemas.openxmlformats.org/spreadsheetml/2006/main" count="103" uniqueCount="43">
  <si>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</si>
  <si>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</si>
  <si>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</si>
  <si>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</si>
  <si>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</si>
  <si>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</si>
  <si>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销售价格备案编号：[2024]099号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</si>
  <si>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</si>
  <si>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</si>
  <si>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</si>
  <si>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</si>
  <si>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</si>
  <si>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</si>
  <si>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</si>
  <si>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</si>
  <si>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</si>
  <si>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</si>
  <si>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</si>
  <si>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</si>
  <si>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</si>
  <si>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</si>
  <si>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</si>
  <si>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</si>
  <si>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20栋</t>
  </si>
  <si>
    <t>1203房</t>
  </si>
  <si>
    <t>一居室</t>
  </si>
  <si>
    <t>现售</t>
  </si>
  <si>
    <t>毛坯</t>
  </si>
  <si>
    <t>本楼栋总面积/均价</t>
  </si>
  <si>
    <r>
      <t>本栋销售住宅共180套，本次申请住宅共1套，销售住宅总建筑面积：54.25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，套内面积：41.47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，分摊面积：12.78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，销售均价：7936.08元/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</si>
  <si>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</si>
  <si>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</si>
  <si>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</si>
  <si>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</si>
  <si>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21栋</t>
  </si>
  <si>
    <t>507房</t>
  </si>
  <si>
    <r>
      <t>本栋销售住宅共180套，本次申请住宅共1套，销售住宅总建筑面积：39.31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，套内面积：30.05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，分摊面积：9.26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，销售均价：7815.68元/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</si>
  <si>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八街</t>
  </si>
  <si>
    <t>8号</t>
  </si>
  <si>
    <t>1-4层</t>
  </si>
  <si>
    <t>五房三厅五卫</t>
  </si>
  <si>
    <t>预售</t>
  </si>
  <si>
    <r>
      <t>本栋销售住宅共4套，本次申请住宅共1套，销售住宅总建筑面积：213.45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，套内面积：213.45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，销售均价：16200元/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</si>
</sst>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&quot;月&quot;d&quot;日&quot;;@"/>
    <numFmt numFmtId="43" formatCode="_ * #,##0.00_ ;_ * \-#,##0.00_ ;_ * &quot;-&quot;??_ ;_ @_ "/>
    <numFmt numFmtId="177" formatCode="0.00_ "/>
    <numFmt numFmtId="178" formatCode="0_ "/>
  </numFmts>
  <fonts count="34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5" borderId="12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1" fillId="0" borderId="0"/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177" fontId="6" fillId="0" borderId="2" xfId="49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7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10" fillId="0" borderId="0" xfId="0" applyNumberFormat="1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7" fontId="10" fillId="0" borderId="0" xfId="0" applyNumberFormat="1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workbookViewId="0">
      <pane ySplit="7" topLeftCell="A8" activePane="bottomLeft" state="frozen"/>
      <selection/>
      <selection pane="bottomLeft" activeCell="F15" sqref="F15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2" width="13.625" style="7" customWidth="1"/>
    <col min="13" max="13" width="13.625" style="8" customWidth="1"/>
    <col min="14" max="14" width="11.75" style="6" customWidth="1"/>
    <col min="15" max="15" width="8.75" style="6"/>
  </cols>
  <sheetData>
    <row r="1" s="1" customFormat="1" spans="1:15">
      <c r="A1" s="9"/>
      <c r="B1" s="9"/>
      <c r="C1" s="9"/>
      <c r="D1" s="9"/>
      <c r="E1" s="9"/>
      <c r="F1" s="9"/>
      <c r="G1" s="9"/>
      <c r="H1" s="9"/>
      <c r="I1" s="9"/>
      <c r="J1" s="9"/>
      <c r="K1" s="32"/>
      <c r="L1" s="32"/>
      <c r="M1" s="33"/>
      <c r="N1" s="9"/>
      <c r="O1" s="9"/>
    </row>
    <row r="2" s="1" customFormat="1" ht="25" customHeight="1" spans="1:15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34"/>
      <c r="L2" s="34"/>
      <c r="M2" s="35"/>
      <c r="N2" s="10"/>
      <c r="O2" s="10"/>
    </row>
    <row r="3" s="1" customFormat="1" spans="1:15">
      <c r="A3" s="9"/>
      <c r="B3" s="9"/>
      <c r="C3" s="9"/>
      <c r="D3" s="9"/>
      <c r="E3" s="9"/>
      <c r="F3" s="9"/>
      <c r="G3" s="9"/>
      <c r="H3" s="9"/>
      <c r="I3" s="9"/>
      <c r="J3" s="9"/>
      <c r="K3" s="32"/>
      <c r="L3" s="32"/>
      <c r="M3" s="33"/>
      <c r="N3" s="9"/>
      <c r="O3" s="9"/>
    </row>
    <row r="4" s="2" customFormat="1" ht="22" customHeight="1" spans="1:15">
      <c r="A4" s="11" t="s">
        <v>1</v>
      </c>
      <c r="B4" s="11"/>
      <c r="C4" s="11"/>
      <c r="D4" s="11"/>
      <c r="E4" s="11"/>
      <c r="F4" s="11"/>
      <c r="G4" s="11"/>
      <c r="H4" s="11"/>
      <c r="I4" s="12"/>
      <c r="J4" s="13" t="s">
        <v>2</v>
      </c>
      <c r="K4" s="36" t="s">
        <v>3</v>
      </c>
      <c r="L4" s="36"/>
      <c r="M4" s="37"/>
      <c r="N4" s="13"/>
      <c r="O4" s="13"/>
    </row>
    <row r="5" s="2" customFormat="1" ht="22" customHeight="1" spans="1:15">
      <c r="A5" s="12"/>
      <c r="B5" s="13"/>
      <c r="C5" s="13"/>
      <c r="D5" s="13"/>
      <c r="E5" s="13"/>
      <c r="F5" s="13"/>
      <c r="G5" s="13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2" customFormat="1" ht="22" customHeight="1" spans="1:15">
      <c r="A6" s="14" t="s">
        <v>6</v>
      </c>
      <c r="B6" s="14"/>
      <c r="C6" s="14"/>
      <c r="D6" s="14"/>
      <c r="E6" s="14"/>
      <c r="F6" s="14"/>
      <c r="G6" s="14"/>
      <c r="H6" s="13"/>
      <c r="I6" s="12"/>
      <c r="J6" s="13" t="s">
        <v>7</v>
      </c>
      <c r="K6" s="39">
        <v>45469</v>
      </c>
      <c r="L6" s="39"/>
      <c r="M6" s="40"/>
      <c r="N6" s="39"/>
      <c r="O6" s="39"/>
    </row>
    <row r="7" s="3" customFormat="1" ht="58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20" t="s">
        <v>18</v>
      </c>
      <c r="L7" s="41" t="s">
        <v>19</v>
      </c>
      <c r="M7" s="16" t="s">
        <v>20</v>
      </c>
      <c r="N7" s="16" t="s">
        <v>21</v>
      </c>
      <c r="O7" s="16" t="s">
        <v>22</v>
      </c>
    </row>
    <row r="8" s="3" customFormat="1" ht="30" customHeight="1" spans="1:15">
      <c r="A8" s="17">
        <v>1</v>
      </c>
      <c r="B8" s="16" t="s">
        <v>23</v>
      </c>
      <c r="C8" s="18" t="s">
        <v>24</v>
      </c>
      <c r="D8" s="16">
        <v>12</v>
      </c>
      <c r="E8" s="16" t="s">
        <v>25</v>
      </c>
      <c r="F8" s="19">
        <v>2.95</v>
      </c>
      <c r="G8" s="16">
        <v>54.25</v>
      </c>
      <c r="H8" s="16">
        <v>12.78</v>
      </c>
      <c r="I8" s="16">
        <f>G8-H8</f>
        <v>41.47</v>
      </c>
      <c r="J8" s="42">
        <v>9228</v>
      </c>
      <c r="K8" s="20">
        <f>J8*0.86</f>
        <v>7936.08</v>
      </c>
      <c r="L8" s="42">
        <v>500619</v>
      </c>
      <c r="M8" s="20">
        <f>G8*K8</f>
        <v>430532.34</v>
      </c>
      <c r="N8" s="17" t="s">
        <v>26</v>
      </c>
      <c r="O8" s="17" t="s">
        <v>27</v>
      </c>
    </row>
    <row r="9" s="4" customFormat="1" ht="28" customHeight="1" spans="1:15">
      <c r="A9" s="21" t="s">
        <v>28</v>
      </c>
      <c r="B9" s="22"/>
      <c r="C9" s="22"/>
      <c r="D9" s="22"/>
      <c r="E9" s="22"/>
      <c r="F9" s="23"/>
      <c r="G9" s="24">
        <f>SUM(G8:G8)</f>
        <v>54.25</v>
      </c>
      <c r="H9" s="24">
        <f>SUM(H8:H8)</f>
        <v>12.78</v>
      </c>
      <c r="I9" s="24">
        <f>SUM(I8:I8)</f>
        <v>41.47</v>
      </c>
      <c r="J9" s="43">
        <f>AVERAGE(J8:J8)</f>
        <v>9228</v>
      </c>
      <c r="K9" s="43">
        <f>AVERAGE(K8:K8)</f>
        <v>7936.08</v>
      </c>
      <c r="L9" s="43">
        <f>SUM(L8:L8)</f>
        <v>500619</v>
      </c>
      <c r="M9" s="43">
        <f>SUM(M8:M8)</f>
        <v>430532.34</v>
      </c>
      <c r="N9" s="17"/>
      <c r="O9" s="17"/>
    </row>
    <row r="10" s="2" customFormat="1" ht="55" customHeight="1" spans="1:15">
      <c r="A10" s="25" t="s">
        <v>29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44"/>
    </row>
    <row r="11" s="2" customFormat="1" ht="56" customHeight="1" spans="1:15">
      <c r="A11" s="27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45"/>
      <c r="L11" s="45"/>
      <c r="M11" s="46"/>
      <c r="N11" s="27"/>
      <c r="O11" s="12"/>
    </row>
    <row r="12" s="2" customFormat="1" ht="33" customHeight="1" spans="1:15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38"/>
      <c r="L12" s="38"/>
      <c r="M12" s="47"/>
      <c r="N12" s="28"/>
      <c r="O12" s="12"/>
    </row>
    <row r="13" s="1" customFormat="1" ht="18.75" spans="1:15">
      <c r="A13" s="29"/>
      <c r="B13" s="29"/>
      <c r="C13" s="29"/>
      <c r="D13" s="29"/>
      <c r="E13" s="29"/>
      <c r="F13" s="29"/>
      <c r="G13" s="29"/>
      <c r="H13" s="29"/>
      <c r="I13" s="48"/>
      <c r="J13" s="29"/>
      <c r="K13" s="49"/>
      <c r="L13" s="49"/>
      <c r="M13" s="50"/>
      <c r="N13" s="29"/>
      <c r="O13" s="31"/>
    </row>
    <row r="14" s="1" customFormat="1" ht="18.75" spans="1:15">
      <c r="A14" s="30" t="s">
        <v>32</v>
      </c>
      <c r="B14" s="30"/>
      <c r="C14" s="31"/>
      <c r="D14" s="31"/>
      <c r="E14" s="31"/>
      <c r="F14" s="31"/>
      <c r="G14" s="31"/>
      <c r="H14" s="31"/>
      <c r="I14" s="31"/>
      <c r="J14" s="31"/>
      <c r="K14" s="51"/>
      <c r="L14" s="51"/>
      <c r="M14" s="52"/>
      <c r="N14" s="31"/>
      <c r="O14" s="31"/>
    </row>
    <row r="15" s="1" customFormat="1" ht="18.75" spans="1: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3"/>
      <c r="L15" s="53"/>
      <c r="M15" s="52"/>
      <c r="N15" s="31"/>
      <c r="O15" s="31"/>
    </row>
    <row r="16" s="1" customFormat="1" ht="18.75" spans="1:15">
      <c r="A16" s="30" t="s">
        <v>33</v>
      </c>
      <c r="B16" s="30"/>
      <c r="C16" s="30"/>
      <c r="D16" s="30"/>
      <c r="E16" s="30"/>
      <c r="F16" s="30"/>
      <c r="G16" s="31"/>
      <c r="H16" s="31"/>
      <c r="I16" s="31"/>
      <c r="J16" s="31"/>
      <c r="K16" s="51"/>
      <c r="L16" s="51"/>
      <c r="M16" s="52"/>
      <c r="N16" s="31"/>
      <c r="O16" s="31"/>
    </row>
    <row r="17" s="1" customFormat="1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32"/>
      <c r="L17" s="32"/>
      <c r="M17" s="33"/>
      <c r="N17" s="9"/>
      <c r="O17" s="9"/>
    </row>
    <row r="18" s="1" customFormat="1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32"/>
      <c r="L18" s="32"/>
      <c r="M18" s="33"/>
      <c r="N18" s="9"/>
      <c r="O18" s="9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workbookViewId="0">
      <pane ySplit="7" topLeftCell="A8" activePane="bottomLeft" state="frozen"/>
      <selection/>
      <selection pane="bottomLeft" activeCell="E14" sqref="E14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9.625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2" width="13.625" style="7" customWidth="1"/>
    <col min="13" max="13" width="13.625" style="8" customWidth="1"/>
    <col min="14" max="14" width="11.75" style="6" customWidth="1"/>
    <col min="15" max="15" width="8.75" style="6"/>
  </cols>
  <sheetData>
    <row r="1" s="1" customFormat="1" spans="1:15">
      <c r="A1" s="9"/>
      <c r="B1" s="9"/>
      <c r="C1" s="9"/>
      <c r="D1" s="9"/>
      <c r="E1" s="9"/>
      <c r="F1" s="9"/>
      <c r="G1" s="9"/>
      <c r="H1" s="9"/>
      <c r="I1" s="9"/>
      <c r="J1" s="9"/>
      <c r="K1" s="32"/>
      <c r="L1" s="32"/>
      <c r="M1" s="33"/>
      <c r="N1" s="9"/>
      <c r="O1" s="9"/>
    </row>
    <row r="2" s="1" customFormat="1" ht="25" customHeight="1" spans="1:15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34"/>
      <c r="L2" s="34"/>
      <c r="M2" s="35"/>
      <c r="N2" s="10"/>
      <c r="O2" s="10"/>
    </row>
    <row r="3" s="1" customFormat="1" spans="1:15">
      <c r="A3" s="9"/>
      <c r="B3" s="9"/>
      <c r="C3" s="9"/>
      <c r="D3" s="9"/>
      <c r="E3" s="9"/>
      <c r="F3" s="9"/>
      <c r="G3" s="9"/>
      <c r="H3" s="9"/>
      <c r="I3" s="9"/>
      <c r="J3" s="9"/>
      <c r="K3" s="32"/>
      <c r="L3" s="32"/>
      <c r="M3" s="33"/>
      <c r="N3" s="9"/>
      <c r="O3" s="9"/>
    </row>
    <row r="4" s="2" customFormat="1" ht="22" customHeight="1" spans="1:15">
      <c r="A4" s="11" t="s">
        <v>1</v>
      </c>
      <c r="B4" s="11"/>
      <c r="C4" s="11"/>
      <c r="D4" s="11"/>
      <c r="E4" s="11"/>
      <c r="F4" s="11"/>
      <c r="G4" s="11"/>
      <c r="H4" s="11"/>
      <c r="I4" s="12"/>
      <c r="J4" s="13" t="s">
        <v>2</v>
      </c>
      <c r="K4" s="36" t="s">
        <v>3</v>
      </c>
      <c r="L4" s="36"/>
      <c r="M4" s="37"/>
      <c r="N4" s="13"/>
      <c r="O4" s="13"/>
    </row>
    <row r="5" s="2" customFormat="1" ht="22" customHeight="1" spans="1:15">
      <c r="A5" s="12"/>
      <c r="B5" s="13"/>
      <c r="C5" s="13"/>
      <c r="D5" s="13"/>
      <c r="E5" s="13"/>
      <c r="F5" s="13"/>
      <c r="G5" s="13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2" customFormat="1" ht="22" customHeight="1" spans="1:15">
      <c r="A6" s="14" t="s">
        <v>6</v>
      </c>
      <c r="B6" s="14"/>
      <c r="C6" s="14"/>
      <c r="D6" s="14"/>
      <c r="E6" s="14"/>
      <c r="F6" s="14"/>
      <c r="G6" s="14"/>
      <c r="H6" s="13"/>
      <c r="I6" s="12"/>
      <c r="J6" s="13" t="s">
        <v>7</v>
      </c>
      <c r="K6" s="39">
        <v>45469</v>
      </c>
      <c r="L6" s="39"/>
      <c r="M6" s="40"/>
      <c r="N6" s="39"/>
      <c r="O6" s="39"/>
    </row>
    <row r="7" s="3" customFormat="1" ht="58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20" t="s">
        <v>18</v>
      </c>
      <c r="L7" s="41" t="s">
        <v>19</v>
      </c>
      <c r="M7" s="16" t="s">
        <v>20</v>
      </c>
      <c r="N7" s="16" t="s">
        <v>21</v>
      </c>
      <c r="O7" s="16" t="s">
        <v>22</v>
      </c>
    </row>
    <row r="8" s="3" customFormat="1" ht="30" customHeight="1" spans="1:15">
      <c r="A8" s="17">
        <v>1</v>
      </c>
      <c r="B8" s="16" t="s">
        <v>34</v>
      </c>
      <c r="C8" s="18" t="s">
        <v>35</v>
      </c>
      <c r="D8" s="16">
        <v>5</v>
      </c>
      <c r="E8" s="16" t="s">
        <v>25</v>
      </c>
      <c r="F8" s="19">
        <v>2.95</v>
      </c>
      <c r="G8" s="16">
        <v>39.31</v>
      </c>
      <c r="H8" s="16">
        <v>9.26</v>
      </c>
      <c r="I8" s="16">
        <f>G8-H8</f>
        <v>30.05</v>
      </c>
      <c r="J8" s="42">
        <v>9088</v>
      </c>
      <c r="K8" s="20">
        <f>J8*0.86</f>
        <v>7815.68</v>
      </c>
      <c r="L8" s="42">
        <v>357249</v>
      </c>
      <c r="M8" s="20">
        <f>G8*K8</f>
        <v>307234.3808</v>
      </c>
      <c r="N8" s="17" t="s">
        <v>26</v>
      </c>
      <c r="O8" s="17" t="s">
        <v>27</v>
      </c>
    </row>
    <row r="9" s="4" customFormat="1" ht="28" customHeight="1" spans="1:15">
      <c r="A9" s="21" t="s">
        <v>28</v>
      </c>
      <c r="B9" s="22"/>
      <c r="C9" s="22"/>
      <c r="D9" s="22"/>
      <c r="E9" s="22"/>
      <c r="F9" s="23"/>
      <c r="G9" s="24">
        <f t="shared" ref="G9:I9" si="0">SUM(G8:G8)</f>
        <v>39.31</v>
      </c>
      <c r="H9" s="24">
        <f t="shared" si="0"/>
        <v>9.26</v>
      </c>
      <c r="I9" s="24">
        <f t="shared" si="0"/>
        <v>30.05</v>
      </c>
      <c r="J9" s="43">
        <f>AVERAGE(J8:J8)</f>
        <v>9088</v>
      </c>
      <c r="K9" s="43">
        <f>AVERAGE(K8:K8)</f>
        <v>7815.68</v>
      </c>
      <c r="L9" s="43">
        <f>SUM(L8:L8)</f>
        <v>357249</v>
      </c>
      <c r="M9" s="43">
        <f>SUM(M8:M8)</f>
        <v>307234.3808</v>
      </c>
      <c r="N9" s="17"/>
      <c r="O9" s="17"/>
    </row>
    <row r="10" s="2" customFormat="1" ht="48" customHeight="1" spans="1:15">
      <c r="A10" s="25" t="s">
        <v>36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44"/>
    </row>
    <row r="11" s="2" customFormat="1" ht="60" customHeight="1" spans="1:15">
      <c r="A11" s="27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45"/>
      <c r="L11" s="45"/>
      <c r="M11" s="46"/>
      <c r="N11" s="27"/>
      <c r="O11" s="12"/>
    </row>
    <row r="12" s="2" customFormat="1" ht="33" customHeight="1" spans="1:15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38"/>
      <c r="L12" s="38"/>
      <c r="M12" s="47"/>
      <c r="N12" s="28"/>
      <c r="O12" s="12"/>
    </row>
    <row r="13" s="1" customFormat="1" ht="18.75" spans="1:15">
      <c r="A13" s="29"/>
      <c r="B13" s="29"/>
      <c r="C13" s="29"/>
      <c r="D13" s="29"/>
      <c r="E13" s="29"/>
      <c r="F13" s="29"/>
      <c r="G13" s="29"/>
      <c r="H13" s="29"/>
      <c r="I13" s="48"/>
      <c r="J13" s="29"/>
      <c r="K13" s="49"/>
      <c r="L13" s="49"/>
      <c r="M13" s="50"/>
      <c r="N13" s="29"/>
      <c r="O13" s="31"/>
    </row>
    <row r="14" s="1" customFormat="1" ht="18.75" spans="1:15">
      <c r="A14" s="30" t="s">
        <v>32</v>
      </c>
      <c r="B14" s="30"/>
      <c r="C14" s="31"/>
      <c r="D14" s="31"/>
      <c r="E14" s="31"/>
      <c r="F14" s="31"/>
      <c r="G14" s="31"/>
      <c r="H14" s="31"/>
      <c r="I14" s="31"/>
      <c r="J14" s="31"/>
      <c r="K14" s="51"/>
      <c r="L14" s="51"/>
      <c r="M14" s="52"/>
      <c r="N14" s="31"/>
      <c r="O14" s="31"/>
    </row>
    <row r="15" s="1" customFormat="1" ht="18.75" spans="1: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3"/>
      <c r="L15" s="53"/>
      <c r="M15" s="52"/>
      <c r="N15" s="31"/>
      <c r="O15" s="31"/>
    </row>
    <row r="16" s="1" customFormat="1" ht="18.75" spans="1:15">
      <c r="A16" s="30" t="s">
        <v>33</v>
      </c>
      <c r="B16" s="30"/>
      <c r="C16" s="30"/>
      <c r="D16" s="30"/>
      <c r="E16" s="30"/>
      <c r="F16" s="30"/>
      <c r="G16" s="31"/>
      <c r="H16" s="31"/>
      <c r="I16" s="31"/>
      <c r="J16" s="31"/>
      <c r="K16" s="51"/>
      <c r="L16" s="51"/>
      <c r="M16" s="52"/>
      <c r="N16" s="31"/>
      <c r="O16" s="31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tabSelected="1" workbookViewId="0">
      <pane ySplit="7" topLeftCell="A8" activePane="bottomLeft" state="frozen"/>
      <selection/>
      <selection pane="bottomLeft" activeCell="K16" sqref="K16"/>
    </sheetView>
  </sheetViews>
  <sheetFormatPr defaultColWidth="8.75" defaultRowHeight="14.25"/>
  <cols>
    <col min="1" max="1" width="6.125" style="6" customWidth="1"/>
    <col min="2" max="2" width="11" style="6" customWidth="1"/>
    <col min="3" max="3" width="13.25" style="6" customWidth="1"/>
    <col min="4" max="4" width="7.125" style="6" customWidth="1"/>
    <col min="5" max="5" width="18" style="6" customWidth="1"/>
    <col min="6" max="6" width="6.75" style="6" customWidth="1"/>
    <col min="7" max="7" width="10.5" style="6" customWidth="1"/>
    <col min="8" max="8" width="13.25" style="6" customWidth="1"/>
    <col min="9" max="9" width="13" style="6" customWidth="1"/>
    <col min="10" max="10" width="18" style="6" customWidth="1"/>
    <col min="11" max="11" width="13.625" style="7" customWidth="1"/>
    <col min="12" max="12" width="15.625" style="7" customWidth="1"/>
    <col min="13" max="13" width="15.625" style="8" customWidth="1"/>
    <col min="14" max="14" width="11.75" style="6" customWidth="1"/>
    <col min="15" max="15" width="8.75" style="6"/>
  </cols>
  <sheetData>
    <row r="1" s="1" customFormat="1" spans="1:15">
      <c r="A1" s="9"/>
      <c r="B1" s="9"/>
      <c r="C1" s="9"/>
      <c r="D1" s="9"/>
      <c r="E1" s="9"/>
      <c r="F1" s="9"/>
      <c r="G1" s="9"/>
      <c r="H1" s="9"/>
      <c r="I1" s="9"/>
      <c r="J1" s="9"/>
      <c r="K1" s="32"/>
      <c r="L1" s="32"/>
      <c r="M1" s="33"/>
      <c r="N1" s="9"/>
      <c r="O1" s="9"/>
    </row>
    <row r="2" s="1" customFormat="1" ht="25" customHeight="1" spans="1:15">
      <c r="A2" s="9"/>
      <c r="B2" s="10" t="s">
        <v>0</v>
      </c>
      <c r="C2" s="10"/>
      <c r="D2" s="10"/>
      <c r="E2" s="10"/>
      <c r="F2" s="10"/>
      <c r="G2" s="10"/>
      <c r="H2" s="10"/>
      <c r="I2" s="10"/>
      <c r="J2" s="10"/>
      <c r="K2" s="34"/>
      <c r="L2" s="34"/>
      <c r="M2" s="35"/>
      <c r="N2" s="10"/>
      <c r="O2" s="10"/>
    </row>
    <row r="3" s="1" customFormat="1" spans="1:15">
      <c r="A3" s="9"/>
      <c r="B3" s="9"/>
      <c r="C3" s="9"/>
      <c r="D3" s="9"/>
      <c r="E3" s="9"/>
      <c r="F3" s="9"/>
      <c r="G3" s="9"/>
      <c r="H3" s="9"/>
      <c r="I3" s="9"/>
      <c r="J3" s="9"/>
      <c r="K3" s="32"/>
      <c r="L3" s="32"/>
      <c r="M3" s="33"/>
      <c r="N3" s="9"/>
      <c r="O3" s="9"/>
    </row>
    <row r="4" s="2" customFormat="1" ht="22" customHeight="1" spans="1:15">
      <c r="A4" s="11" t="s">
        <v>1</v>
      </c>
      <c r="B4" s="11"/>
      <c r="C4" s="11"/>
      <c r="D4" s="11"/>
      <c r="E4" s="11"/>
      <c r="F4" s="11"/>
      <c r="G4" s="11"/>
      <c r="H4" s="11"/>
      <c r="I4" s="12"/>
      <c r="J4" s="13" t="s">
        <v>2</v>
      </c>
      <c r="K4" s="36" t="s">
        <v>3</v>
      </c>
      <c r="L4" s="36"/>
      <c r="M4" s="37"/>
      <c r="N4" s="13"/>
      <c r="O4" s="13"/>
    </row>
    <row r="5" s="2" customFormat="1" ht="22" customHeight="1" spans="1:15">
      <c r="A5" s="12"/>
      <c r="B5" s="13"/>
      <c r="C5" s="13"/>
      <c r="D5" s="13"/>
      <c r="E5" s="13"/>
      <c r="F5" s="13"/>
      <c r="G5" s="13"/>
      <c r="H5" s="12"/>
      <c r="I5" s="12"/>
      <c r="J5" s="12" t="s">
        <v>4</v>
      </c>
      <c r="K5" s="38" t="s">
        <v>5</v>
      </c>
      <c r="L5" s="38"/>
      <c r="M5" s="38"/>
      <c r="N5" s="38"/>
      <c r="O5" s="38"/>
    </row>
    <row r="6" s="2" customFormat="1" ht="22" customHeight="1" spans="1:15">
      <c r="A6" s="14" t="s">
        <v>6</v>
      </c>
      <c r="B6" s="14"/>
      <c r="C6" s="14"/>
      <c r="D6" s="14"/>
      <c r="E6" s="14"/>
      <c r="F6" s="14"/>
      <c r="G6" s="14"/>
      <c r="H6" s="13"/>
      <c r="I6" s="12"/>
      <c r="J6" s="13" t="s">
        <v>7</v>
      </c>
      <c r="K6" s="39">
        <v>45469</v>
      </c>
      <c r="L6" s="39"/>
      <c r="M6" s="40"/>
      <c r="N6" s="39"/>
      <c r="O6" s="39"/>
    </row>
    <row r="7" s="3" customFormat="1" ht="58" customHeight="1" spans="1:15">
      <c r="A7" s="15" t="s">
        <v>8</v>
      </c>
      <c r="B7" s="16" t="s">
        <v>9</v>
      </c>
      <c r="C7" s="16" t="s">
        <v>10</v>
      </c>
      <c r="D7" s="16" t="s">
        <v>11</v>
      </c>
      <c r="E7" s="16" t="s">
        <v>12</v>
      </c>
      <c r="F7" s="16" t="s">
        <v>13</v>
      </c>
      <c r="G7" s="16" t="s">
        <v>14</v>
      </c>
      <c r="H7" s="16" t="s">
        <v>15</v>
      </c>
      <c r="I7" s="16" t="s">
        <v>16</v>
      </c>
      <c r="J7" s="16" t="s">
        <v>17</v>
      </c>
      <c r="K7" s="20" t="s">
        <v>18</v>
      </c>
      <c r="L7" s="41" t="s">
        <v>19</v>
      </c>
      <c r="M7" s="16" t="s">
        <v>20</v>
      </c>
      <c r="N7" s="16" t="s">
        <v>21</v>
      </c>
      <c r="O7" s="16" t="s">
        <v>22</v>
      </c>
    </row>
    <row r="8" s="3" customFormat="1" ht="45" customHeight="1" spans="1:15">
      <c r="A8" s="17">
        <v>1</v>
      </c>
      <c r="B8" s="16" t="s">
        <v>37</v>
      </c>
      <c r="C8" s="18" t="s">
        <v>38</v>
      </c>
      <c r="D8" s="16" t="s">
        <v>39</v>
      </c>
      <c r="E8" s="16" t="s">
        <v>40</v>
      </c>
      <c r="F8" s="19">
        <v>14.6</v>
      </c>
      <c r="G8" s="16">
        <v>213.45</v>
      </c>
      <c r="H8" s="20">
        <v>0</v>
      </c>
      <c r="I8" s="16">
        <f>G8-H8</f>
        <v>213.45</v>
      </c>
      <c r="J8" s="42">
        <v>18000</v>
      </c>
      <c r="K8" s="20">
        <f>J8*0.9</f>
        <v>16200</v>
      </c>
      <c r="L8" s="42">
        <v>3842100</v>
      </c>
      <c r="M8" s="20">
        <f>G8*K8</f>
        <v>3457890</v>
      </c>
      <c r="N8" s="17" t="s">
        <v>41</v>
      </c>
      <c r="O8" s="17" t="s">
        <v>27</v>
      </c>
    </row>
    <row r="9" s="4" customFormat="1" ht="28" customHeight="1" spans="1:15">
      <c r="A9" s="21" t="s">
        <v>28</v>
      </c>
      <c r="B9" s="22"/>
      <c r="C9" s="22"/>
      <c r="D9" s="22"/>
      <c r="E9" s="22"/>
      <c r="F9" s="23"/>
      <c r="G9" s="24">
        <f t="shared" ref="G9:I9" si="0">SUM(G8:G8)</f>
        <v>213.45</v>
      </c>
      <c r="H9" s="24">
        <f t="shared" si="0"/>
        <v>0</v>
      </c>
      <c r="I9" s="24">
        <f t="shared" si="0"/>
        <v>213.45</v>
      </c>
      <c r="J9" s="43">
        <f>AVERAGE(J8:J8)</f>
        <v>18000</v>
      </c>
      <c r="K9" s="43">
        <f>AVERAGE(K8:K8)</f>
        <v>16200</v>
      </c>
      <c r="L9" s="43">
        <f>SUM(L8:L8)</f>
        <v>3842100</v>
      </c>
      <c r="M9" s="43">
        <f>SUM(M8:M8)</f>
        <v>3457890</v>
      </c>
      <c r="N9" s="17"/>
      <c r="O9" s="17"/>
    </row>
    <row r="10" s="5" customFormat="1" ht="48" customHeight="1" spans="1:15">
      <c r="A10" s="25" t="s">
        <v>42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44"/>
    </row>
    <row r="11" s="2" customFormat="1" ht="46" customHeight="1" spans="1:15">
      <c r="A11" s="27" t="s">
        <v>30</v>
      </c>
      <c r="B11" s="27"/>
      <c r="C11" s="27"/>
      <c r="D11" s="27"/>
      <c r="E11" s="27"/>
      <c r="F11" s="27"/>
      <c r="G11" s="27"/>
      <c r="H11" s="27"/>
      <c r="I11" s="27"/>
      <c r="J11" s="27"/>
      <c r="K11" s="45"/>
      <c r="L11" s="45"/>
      <c r="M11" s="46"/>
      <c r="N11" s="27"/>
      <c r="O11" s="12"/>
    </row>
    <row r="12" s="2" customFormat="1" ht="33" customHeight="1" spans="1:15">
      <c r="A12" s="28" t="s">
        <v>31</v>
      </c>
      <c r="B12" s="28"/>
      <c r="C12" s="28"/>
      <c r="D12" s="28"/>
      <c r="E12" s="28"/>
      <c r="F12" s="28"/>
      <c r="G12" s="28"/>
      <c r="H12" s="28"/>
      <c r="I12" s="28"/>
      <c r="J12" s="28"/>
      <c r="K12" s="38"/>
      <c r="L12" s="38"/>
      <c r="M12" s="47"/>
      <c r="N12" s="28"/>
      <c r="O12" s="12"/>
    </row>
    <row r="13" s="1" customFormat="1" ht="18.75" spans="1:15">
      <c r="A13" s="29"/>
      <c r="B13" s="29"/>
      <c r="C13" s="29"/>
      <c r="D13" s="29"/>
      <c r="E13" s="29"/>
      <c r="F13" s="29"/>
      <c r="G13" s="29"/>
      <c r="H13" s="29"/>
      <c r="I13" s="48"/>
      <c r="J13" s="29"/>
      <c r="K13" s="49"/>
      <c r="L13" s="49"/>
      <c r="M13" s="50"/>
      <c r="N13" s="29"/>
      <c r="O13" s="31"/>
    </row>
    <row r="14" s="1" customFormat="1" ht="18.75" spans="1:15">
      <c r="A14" s="30" t="s">
        <v>32</v>
      </c>
      <c r="B14" s="30"/>
      <c r="C14" s="31"/>
      <c r="D14" s="31"/>
      <c r="E14" s="31"/>
      <c r="F14" s="31"/>
      <c r="G14" s="31"/>
      <c r="H14" s="31"/>
      <c r="I14" s="31"/>
      <c r="J14" s="31"/>
      <c r="K14" s="51"/>
      <c r="L14" s="51"/>
      <c r="M14" s="52"/>
      <c r="N14" s="31"/>
      <c r="O14" s="31"/>
    </row>
    <row r="15" s="1" customFormat="1" ht="18.75" spans="1: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3"/>
      <c r="L15" s="53"/>
      <c r="M15" s="52"/>
      <c r="N15" s="31"/>
      <c r="O15" s="31"/>
    </row>
    <row r="16" s="1" customFormat="1" ht="18.75" spans="1:15">
      <c r="A16" s="30" t="s">
        <v>33</v>
      </c>
      <c r="B16" s="30"/>
      <c r="C16" s="30"/>
      <c r="D16" s="30"/>
      <c r="E16" s="30"/>
      <c r="F16" s="30"/>
      <c r="G16" s="31"/>
      <c r="H16" s="31"/>
      <c r="I16" s="31"/>
      <c r="J16" s="31"/>
      <c r="K16" s="51"/>
      <c r="L16" s="51"/>
      <c r="M16" s="52"/>
      <c r="N16" s="31"/>
      <c r="O16" s="31"/>
    </row>
    <row r="17" s="1" customFormat="1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32"/>
      <c r="L17" s="32"/>
      <c r="M17" s="33"/>
      <c r="N17" s="9"/>
      <c r="O17" s="9"/>
    </row>
    <row r="18" s="1" customFormat="1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32"/>
      <c r="L18" s="32"/>
      <c r="M18" s="33"/>
      <c r="N18" s="9"/>
      <c r="O18" s="9"/>
    </row>
    <row r="19" s="1" customFormat="1" spans="1:15">
      <c r="A19" s="9"/>
      <c r="B19" s="9"/>
      <c r="C19" s="9"/>
      <c r="D19" s="9"/>
      <c r="E19" s="9"/>
      <c r="F19" s="9"/>
      <c r="G19" s="9"/>
      <c r="H19" s="9"/>
      <c r="I19" s="9"/>
      <c r="J19" s="9"/>
      <c r="K19" s="32"/>
      <c r="L19" s="32"/>
      <c r="M19" s="33"/>
      <c r="N19" s="9"/>
      <c r="O19" s="9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4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20栋 1套下浮 14%</vt:lpstr>
      <vt:lpstr>21栋 1套下浮 14% </vt:lpstr>
      <vt:lpstr> 八街1套下浮 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2024-06-25T17:26:19Z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