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7栋 1套下浮 14%" sheetId="17" r:id="rId1"/>
  </sheets>
  <definedNames>
    <definedName name="_xlnm._FilterDatabase" localSheetId="0" hidden="1">'17栋 1套下浮 14%'!$A$7:$N$10</definedName>
    <definedName name="_xlnm.Print_Area" localSheetId="0">'17栋 1套下浮 14%'!$A$1:$O$16</definedName>
    <definedName name="_xlnm.Print_Titles" localSheetId="0">'17栋 1套下浮 14%'!$7:$7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<sst xmlns="http://schemas.openxmlformats.org/spreadsheetml/2006/main" count="34" uniqueCount="34">
  <si>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</si>
  <si>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</si>
  <si>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</si>
  <si>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</si>
  <si>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</si>
  <si>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</si>
  <si>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销售价格备案编号：[2024]089号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</si>
  <si>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</si>
  <si>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</si>
  <si>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</si>
  <si>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</si>
  <si>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</si>
  <si>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</si>
  <si>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</si>
  <si>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</si>
  <si>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</si>
  <si>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</si>
  <si>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</si>
  <si>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</si>
  <si>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</si>
  <si>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</si>
  <si>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</si>
  <si>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</si>
  <si>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17栋</t>
  </si>
  <si>
    <t>1404房</t>
  </si>
  <si>
    <t>二居室</t>
  </si>
  <si>
    <t>现售</t>
  </si>
  <si>
    <t>毛坯</t>
  </si>
  <si>
    <t>本楼栋总面积/均价</t>
  </si>
  <si>
    <r>
      <t>本栋销售住宅共180套，本次申请住宅共1套，销售住宅总建筑面积：74.3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，套内面积：56.98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，分摊面积：17.32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，销售均价：7826元/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</si>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</sst>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177" formatCode="0.00_ 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4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left" vertical="center" wrapText="1"/>
    </xf>
    <xf numFmtId="177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pane ySplit="7" topLeftCell="A8" activePane="bottomLeft" state="frozen"/>
      <selection/>
      <selection pane="bottomLeft" activeCell="J20" sqref="J20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27"/>
      <c r="L2" s="27"/>
      <c r="M2" s="28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29" t="s">
        <v>3</v>
      </c>
      <c r="L4" s="29"/>
      <c r="M4" s="30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1" t="s">
        <v>5</v>
      </c>
      <c r="L5" s="31"/>
      <c r="M5" s="31"/>
      <c r="N5" s="31"/>
      <c r="O5" s="31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2">
        <v>45461</v>
      </c>
      <c r="L6" s="32"/>
      <c r="M6" s="33"/>
      <c r="N6" s="32"/>
      <c r="O6" s="32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34" t="s">
        <v>18</v>
      </c>
      <c r="L7" s="35" t="s">
        <v>19</v>
      </c>
      <c r="M7" s="13" t="s">
        <v>20</v>
      </c>
      <c r="N7" s="13" t="s">
        <v>21</v>
      </c>
      <c r="O7" s="13" t="s">
        <v>22</v>
      </c>
    </row>
    <row r="8" s="2" customFormat="1" ht="30" customHeight="1" spans="1:15">
      <c r="A8" s="14">
        <v>1</v>
      </c>
      <c r="B8" s="13" t="s">
        <v>23</v>
      </c>
      <c r="C8" s="15" t="s">
        <v>24</v>
      </c>
      <c r="D8" s="13">
        <v>14</v>
      </c>
      <c r="E8" s="13" t="s">
        <v>25</v>
      </c>
      <c r="F8" s="16">
        <v>2.95</v>
      </c>
      <c r="G8" s="13">
        <v>74.3</v>
      </c>
      <c r="H8" s="13">
        <v>17.32</v>
      </c>
      <c r="I8" s="13">
        <f>G8-H8</f>
        <v>56.98</v>
      </c>
      <c r="J8" s="36">
        <v>9100</v>
      </c>
      <c r="K8" s="34">
        <f>J8*0.86</f>
        <v>7826</v>
      </c>
      <c r="L8" s="36">
        <v>676130</v>
      </c>
      <c r="M8" s="34">
        <f>G8*K8</f>
        <v>581471.8</v>
      </c>
      <c r="N8" s="14" t="s">
        <v>26</v>
      </c>
      <c r="O8" s="14" t="s">
        <v>27</v>
      </c>
    </row>
    <row r="9" s="3" customFormat="1" ht="28" customHeight="1" spans="1:15">
      <c r="A9" s="17" t="s">
        <v>28</v>
      </c>
      <c r="B9" s="18"/>
      <c r="C9" s="18"/>
      <c r="D9" s="18"/>
      <c r="E9" s="18"/>
      <c r="F9" s="19"/>
      <c r="G9" s="13">
        <f>SUM(G8:G8)</f>
        <v>74.3</v>
      </c>
      <c r="H9" s="13">
        <f>SUM(H8:H8)</f>
        <v>17.32</v>
      </c>
      <c r="I9" s="13">
        <f>SUM(I8:I8)</f>
        <v>56.98</v>
      </c>
      <c r="J9" s="36">
        <f>AVERAGE(J8:J8)</f>
        <v>9100</v>
      </c>
      <c r="K9" s="34">
        <f>AVERAGE(K8:K8)</f>
        <v>7826</v>
      </c>
      <c r="L9" s="36">
        <f>SUM(L8:L8)</f>
        <v>676130</v>
      </c>
      <c r="M9" s="34">
        <f>SUM(M8:M8)</f>
        <v>581471.8</v>
      </c>
      <c r="N9" s="14"/>
      <c r="O9" s="14"/>
    </row>
    <row r="10" s="1" customFormat="1" ht="45" customHeight="1" spans="1:15">
      <c r="A10" s="20" t="s">
        <v>29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37"/>
      <c r="O10" s="38"/>
    </row>
    <row r="11" s="1" customFormat="1" ht="51" customHeight="1" spans="1:15">
      <c r="A11" s="22" t="s">
        <v>30</v>
      </c>
      <c r="B11" s="22"/>
      <c r="C11" s="22"/>
      <c r="D11" s="22"/>
      <c r="E11" s="22"/>
      <c r="F11" s="22"/>
      <c r="G11" s="22"/>
      <c r="H11" s="22"/>
      <c r="I11" s="22"/>
      <c r="J11" s="22"/>
      <c r="K11" s="39"/>
      <c r="L11" s="39"/>
      <c r="M11" s="40"/>
      <c r="N11" s="22"/>
      <c r="O11" s="9"/>
    </row>
    <row r="12" s="1" customFormat="1" ht="33" customHeight="1" spans="1:15">
      <c r="A12" s="23" t="s">
        <v>31</v>
      </c>
      <c r="B12" s="23"/>
      <c r="C12" s="23"/>
      <c r="D12" s="23"/>
      <c r="E12" s="23"/>
      <c r="F12" s="23"/>
      <c r="G12" s="23"/>
      <c r="H12" s="23"/>
      <c r="I12" s="23"/>
      <c r="J12" s="23"/>
      <c r="K12" s="31"/>
      <c r="L12" s="31"/>
      <c r="M12" s="41"/>
      <c r="N12" s="23"/>
      <c r="O12" s="9"/>
    </row>
    <row r="13" ht="18.75" spans="1:15">
      <c r="A13" s="24"/>
      <c r="B13" s="24"/>
      <c r="C13" s="24"/>
      <c r="D13" s="24"/>
      <c r="E13" s="24"/>
      <c r="F13" s="24"/>
      <c r="G13" s="24"/>
      <c r="H13" s="24"/>
      <c r="I13" s="42"/>
      <c r="J13" s="24"/>
      <c r="K13" s="43"/>
      <c r="L13" s="43"/>
      <c r="M13" s="44"/>
      <c r="N13" s="24"/>
      <c r="O13" s="26"/>
    </row>
    <row r="14" ht="18.75" spans="1:15">
      <c r="A14" s="25" t="s">
        <v>32</v>
      </c>
      <c r="B14" s="25"/>
      <c r="C14" s="26"/>
      <c r="D14" s="26"/>
      <c r="E14" s="26"/>
      <c r="F14" s="26"/>
      <c r="G14" s="26"/>
      <c r="H14" s="26"/>
      <c r="I14" s="26"/>
      <c r="J14" s="26"/>
      <c r="K14" s="45"/>
      <c r="L14" s="45"/>
      <c r="M14" s="46"/>
      <c r="N14" s="26"/>
      <c r="O14" s="26"/>
    </row>
    <row r="15" ht="18.7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47"/>
      <c r="L15" s="47"/>
      <c r="M15" s="46"/>
      <c r="N15" s="26"/>
      <c r="O15" s="26"/>
    </row>
    <row r="16" ht="18.75" spans="1:15">
      <c r="A16" s="25" t="s">
        <v>33</v>
      </c>
      <c r="B16" s="25"/>
      <c r="C16" s="25"/>
      <c r="D16" s="25"/>
      <c r="E16" s="25"/>
      <c r="F16" s="25"/>
      <c r="G16" s="26"/>
      <c r="H16" s="26"/>
      <c r="I16" s="26"/>
      <c r="J16" s="26"/>
      <c r="K16" s="45"/>
      <c r="L16" s="45"/>
      <c r="M16" s="46"/>
      <c r="N16" s="26"/>
      <c r="O16" s="26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17栋 1套下浮 14%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2024-06-25T08:46:45Z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