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9栋 10套下浮14% " sheetId="1" r:id="rId1"/>
    <sheet name="10栋 3套下浮14%  " sheetId="2" r:id="rId2"/>
    <sheet name="17栋 35套下浮14% " sheetId="3" r:id="rId3"/>
    <sheet name="18栋 56套下浮14% " sheetId="4" r:id="rId4"/>
  </sheets>
  <definedNames>
    <definedName name="_xlnm._FilterDatabase" localSheetId="0" hidden="1">'9栋 10套下浮14% '!$A$7:$O$23</definedName>
    <definedName name="_xlnm._FilterDatabase" localSheetId="1" hidden="1">'10栋 3套下浮14%  '!$A$7:$O$14</definedName>
    <definedName name="_xlnm._FilterDatabase" localSheetId="2" hidden="1">'17栋 35套下浮14% '!$A$7:$O$50</definedName>
    <definedName name="_xlnm._FilterDatabase" localSheetId="3" hidden="1">'18栋 56套下浮14% '!$A$7:$O$71</definedName>
    <definedName name="_xlnm.Print_Area" localSheetId="0">'9栋 10套下浮14% '!$A$1:$O$23</definedName>
    <definedName name="_xlnm.Print_Titles" localSheetId="0">'9栋 10套下浮14% '!$7:$7</definedName>
    <definedName name="_xlnm.Print_Area" localSheetId="1">'10栋 3套下浮14%  '!$A$1:$O$18</definedName>
    <definedName name="_xlnm.Print_Titles" localSheetId="1">'10栋 3套下浮14%  '!$7:$7</definedName>
    <definedName name="_xlnm.Print_Area" localSheetId="2">'17栋 35套下浮14% '!$A$1:$O$50</definedName>
    <definedName name="_xlnm.Print_Titles" localSheetId="2">'17栋 35套下浮14% '!$7:$7</definedName>
    <definedName name="_xlnm.Print_Area" localSheetId="3">'18栋 56套下浮14% '!$A$1:$O$71</definedName>
    <definedName name="_xlnm.Print_Titles" localSheetId="3">'18栋 56套下浮14% '!$7:$7</definedName>
  </definedNames>
  <calcPr calcId="144525"/>
</workbook>
</file>

<file path=xl/sharedStrings.xml><?xml version="1.0" encoding="utf-8"?>
<sst xmlns="http://schemas.openxmlformats.org/spreadsheetml/2006/main" count="636" uniqueCount="122">
  <si>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</si>
  <si>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</si>
  <si>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</si>
  <si>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</si>
  <si>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</si>
  <si>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</si>
  <si>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 086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</si>
  <si>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</si>
  <si>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</si>
  <si>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</si>
  <si>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</si>
  <si>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</si>
  <si>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</si>
  <si>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</si>
  <si>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</si>
  <si>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</si>
  <si>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</si>
  <si>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</si>
  <si>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</si>
  <si>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</si>
  <si>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</si>
  <si>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</si>
  <si>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</si>
  <si>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9栋</t>
  </si>
  <si>
    <t>208房</t>
  </si>
  <si>
    <t>二居室</t>
  </si>
  <si>
    <t>现售</t>
  </si>
  <si>
    <t>毛坯</t>
  </si>
  <si>
    <t>308房</t>
  </si>
  <si>
    <t>401房</t>
  </si>
  <si>
    <t>408房</t>
  </si>
  <si>
    <t>608房</t>
  </si>
  <si>
    <t>708房</t>
  </si>
  <si>
    <t>804房</t>
  </si>
  <si>
    <t>808房</t>
  </si>
  <si>
    <t>1208房</t>
  </si>
  <si>
    <t>2308房</t>
  </si>
  <si>
    <t>本楼栋总面积/均价</t>
  </si>
  <si>
    <r>
      <rPr>
        <sz val="14"/>
        <color theme="1"/>
        <rFont val="仿宋_GB2312"/>
        <charset val="134"/>
      </rPr>
      <t>本栋销售住宅共180套，本次申请住宅共10套，销售住宅总建筑面积：748.15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，套内面积：574.3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，分摊面积：173.85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，销售均价：6922.92元/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</si>
  <si>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</si>
  <si>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</si>
  <si>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</si>
  <si>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</si>
  <si>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销售价格备案编号：[2024]086号</t>
  </si>
  <si>
    <t>10栋</t>
  </si>
  <si>
    <t>301房</t>
  </si>
  <si>
    <t>2401房</t>
  </si>
  <si>
    <t>2404房</t>
  </si>
  <si>
    <r>
      <rPr>
        <sz val="14"/>
        <color theme="1"/>
        <rFont val="仿宋_GB2312"/>
        <charset val="134"/>
      </rPr>
      <t>本栋销售住宅共180套，本次申请住宅共3套，销售住宅总建筑面积：223.34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，套内面积：51.9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，分摊面积：171.44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，销售均价：8065.37元/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</si>
  <si>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17栋</t>
  </si>
  <si>
    <t>101房</t>
  </si>
  <si>
    <t>104房</t>
  </si>
  <si>
    <t>201房</t>
  </si>
  <si>
    <t>204房</t>
  </si>
  <si>
    <t>304房</t>
  </si>
  <si>
    <t>404房</t>
  </si>
  <si>
    <t>504房</t>
  </si>
  <si>
    <t>508房</t>
  </si>
  <si>
    <t>704房</t>
  </si>
  <si>
    <t>908房</t>
  </si>
  <si>
    <t>1008房</t>
  </si>
  <si>
    <t>1108房</t>
  </si>
  <si>
    <t>1308房</t>
  </si>
  <si>
    <t>1408房</t>
  </si>
  <si>
    <t>1508房</t>
  </si>
  <si>
    <t>1608房</t>
  </si>
  <si>
    <t>1708房</t>
  </si>
  <si>
    <t>1804房</t>
  </si>
  <si>
    <t>1808房</t>
  </si>
  <si>
    <t>1904房</t>
  </si>
  <si>
    <t>1908房</t>
  </si>
  <si>
    <t>2004房</t>
  </si>
  <si>
    <t>2008房</t>
  </si>
  <si>
    <t>2108房</t>
  </si>
  <si>
    <t>2208房</t>
  </si>
  <si>
    <t>2305房</t>
  </si>
  <si>
    <t>一居室</t>
  </si>
  <si>
    <r>
      <rPr>
        <sz val="14"/>
        <color theme="1"/>
        <rFont val="仿宋_GB2312"/>
        <charset val="134"/>
      </rPr>
      <t>本栋销售住宅共180套，本次申请住宅共35套，销售住宅总建筑面积：2597.44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，套内面积：1991.99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，分摊面积：605.45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，销售均价：7673.2元/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</si>
  <si>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18栋</t>
  </si>
  <si>
    <t>103房</t>
  </si>
  <si>
    <t>305房</t>
  </si>
  <si>
    <t>405房</t>
  </si>
  <si>
    <t>501房</t>
  </si>
  <si>
    <t>601房</t>
  </si>
  <si>
    <t>605房</t>
  </si>
  <si>
    <t>701房</t>
  </si>
  <si>
    <t>705房</t>
  </si>
  <si>
    <t>801房</t>
  </si>
  <si>
    <t>805房</t>
  </si>
  <si>
    <t>901房</t>
  </si>
  <si>
    <t>904房</t>
  </si>
  <si>
    <t>905房</t>
  </si>
  <si>
    <t>1001房</t>
  </si>
  <si>
    <t>1005房</t>
  </si>
  <si>
    <t>1101房</t>
  </si>
  <si>
    <t>1104房</t>
  </si>
  <si>
    <t>1105房</t>
  </si>
  <si>
    <t>1204房</t>
  </si>
  <si>
    <t>1205房</t>
  </si>
  <si>
    <t>1304房</t>
  </si>
  <si>
    <t>1305房</t>
  </si>
  <si>
    <t>1401房</t>
  </si>
  <si>
    <t>1404房</t>
  </si>
  <si>
    <t>1405房</t>
  </si>
  <si>
    <t>1501房</t>
  </si>
  <si>
    <t>1504房</t>
  </si>
  <si>
    <t>1505房</t>
  </si>
  <si>
    <t>1601房</t>
  </si>
  <si>
    <t>1605房</t>
  </si>
  <si>
    <t>1701房</t>
  </si>
  <si>
    <t>1704房</t>
  </si>
  <si>
    <t>1705房</t>
  </si>
  <si>
    <t>1801房</t>
  </si>
  <si>
    <t>1805房</t>
  </si>
  <si>
    <t>1901房</t>
  </si>
  <si>
    <t>1905房</t>
  </si>
  <si>
    <t>2001房</t>
  </si>
  <si>
    <t>2005房</t>
  </si>
  <si>
    <t>2105房</t>
  </si>
  <si>
    <t>2205房</t>
  </si>
  <si>
    <t>2304房</t>
  </si>
  <si>
    <r>
      <rPr>
        <sz val="14"/>
        <color theme="1"/>
        <rFont val="仿宋_GB2312"/>
        <charset val="134"/>
      </rPr>
      <t>本栋销售住宅共180套，本次申请住宅共56套，销售住宅总建筑面积：4162.31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，套内面积：3193.37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，分摊面积：968.94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，销售均价：7723.11元/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</si>
</sst>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yyyy&quot;年&quot;m&quot;月&quot;d&quot;日&quot;;@"/>
    <numFmt numFmtId="42" formatCode="_ &quot;￥&quot;* #,##0_ ;_ &quot;￥&quot;* \-#,##0_ ;_ &quot;￥&quot;* &quot;-&quot;_ ;_ @_ "/>
    <numFmt numFmtId="178" formatCode="0.00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7" borderId="11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8" fontId="6" fillId="2" borderId="2" xfId="49" applyNumberFormat="1" applyFont="1" applyFill="1" applyBorder="1" applyAlignment="1">
      <alignment horizontal="center" vertical="center" shrinkToFit="1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8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8" fontId="9" fillId="0" borderId="0" xfId="0" applyNumberFormat="1" applyFont="1" applyAlignment="1">
      <alignment horizontal="left" vertical="center" wrapText="1"/>
    </xf>
    <xf numFmtId="178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>
      <alignment vertical="center"/>
    </xf>
    <xf numFmtId="178" fontId="8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2:O23"/>
  <sheetViews>
    <sheetView workbookViewId="0">
      <pane ySplit="7" topLeftCell="A8" activePane="bottomLeft" state="frozen"/>
      <selection/>
      <selection pane="bottomLeft" activeCell="G7" sqref="G7:I7"/>
    </sheetView>
  </sheetViews>
  <sheetFormatPr defaultColWidth="8.75" defaultRowHeight="14.25"/>
  <cols>
    <col min="1" max="1" width="6.125" style="4" customWidth="1"/>
    <col min="2" max="2" width="8.625" style="4" customWidth="1"/>
    <col min="3" max="3" width="10.6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7.15" style="4" customWidth="1"/>
    <col min="11" max="11" width="13.625" style="5" customWidth="1"/>
    <col min="12" max="12" width="15.25" style="5" customWidth="1"/>
    <col min="13" max="13" width="15.25" style="6" customWidth="1"/>
    <col min="14" max="14" width="9.04166666666667" style="4" customWidth="1"/>
    <col min="15" max="15" width="11.5" style="4" customWidth="1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1"/>
      <c r="L2" s="21"/>
      <c r="M2" s="22"/>
      <c r="N2" s="7"/>
      <c r="O2" s="7"/>
    </row>
    <row r="3" ht="9" customHeight="1"/>
    <row r="4" s="1" customFormat="1" ht="17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3" t="s">
        <v>3</v>
      </c>
      <c r="L4" s="23"/>
      <c r="M4" s="24"/>
      <c r="N4" s="10"/>
      <c r="O4" s="10"/>
    </row>
    <row r="5" s="1" customFormat="1" ht="17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25" t="s">
        <v>5</v>
      </c>
      <c r="L5" s="25"/>
      <c r="M5" s="25"/>
      <c r="N5" s="25"/>
      <c r="O5" s="25"/>
    </row>
    <row r="6" s="1" customFormat="1" ht="17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26">
        <v>45454</v>
      </c>
      <c r="L6" s="26"/>
      <c r="M6" s="27"/>
      <c r="N6" s="26"/>
      <c r="O6" s="26"/>
    </row>
    <row r="7" s="2" customFormat="1" ht="59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28" t="s">
        <v>18</v>
      </c>
      <c r="L7" s="29" t="s">
        <v>19</v>
      </c>
      <c r="M7" s="13" t="s">
        <v>20</v>
      </c>
      <c r="N7" s="13" t="s">
        <v>21</v>
      </c>
      <c r="O7" s="13" t="s">
        <v>22</v>
      </c>
    </row>
    <row r="8" s="2" customFormat="1" ht="25" customHeight="1" spans="1:15">
      <c r="A8" s="14">
        <v>1</v>
      </c>
      <c r="B8" s="13" t="s">
        <v>23</v>
      </c>
      <c r="C8" s="15" t="s">
        <v>24</v>
      </c>
      <c r="D8" s="13">
        <v>2</v>
      </c>
      <c r="E8" s="13" t="s">
        <v>25</v>
      </c>
      <c r="F8" s="16">
        <v>2.95</v>
      </c>
      <c r="G8" s="13">
        <v>74.88</v>
      </c>
      <c r="H8" s="13">
        <v>17.4</v>
      </c>
      <c r="I8" s="13">
        <f t="shared" ref="I8:I17" si="0">G8-H8</f>
        <v>57.48</v>
      </c>
      <c r="J8" s="30">
        <v>7585.2</v>
      </c>
      <c r="K8" s="28">
        <f t="shared" ref="K8:K17" si="1">J8*0.86</f>
        <v>6523.272</v>
      </c>
      <c r="L8" s="30">
        <v>567979.78</v>
      </c>
      <c r="M8" s="28">
        <f t="shared" ref="M8:M17" si="2">G8*K8</f>
        <v>488462.60736</v>
      </c>
      <c r="N8" s="14" t="s">
        <v>26</v>
      </c>
      <c r="O8" s="14" t="s">
        <v>27</v>
      </c>
    </row>
    <row r="9" s="2" customFormat="1" ht="25" customHeight="1" spans="1:15">
      <c r="A9" s="14">
        <v>2</v>
      </c>
      <c r="B9" s="13" t="s">
        <v>23</v>
      </c>
      <c r="C9" s="15" t="s">
        <v>28</v>
      </c>
      <c r="D9" s="13">
        <v>3</v>
      </c>
      <c r="E9" s="13" t="s">
        <v>25</v>
      </c>
      <c r="F9" s="16">
        <v>2.95</v>
      </c>
      <c r="G9" s="13">
        <v>74.88</v>
      </c>
      <c r="H9" s="13">
        <v>17.4</v>
      </c>
      <c r="I9" s="13">
        <f t="shared" si="0"/>
        <v>57.48</v>
      </c>
      <c r="J9" s="30">
        <v>7585.2</v>
      </c>
      <c r="K9" s="28">
        <f t="shared" si="1"/>
        <v>6523.272</v>
      </c>
      <c r="L9" s="30">
        <v>567979.78</v>
      </c>
      <c r="M9" s="28">
        <f t="shared" si="2"/>
        <v>488462.60736</v>
      </c>
      <c r="N9" s="14" t="s">
        <v>26</v>
      </c>
      <c r="O9" s="14" t="s">
        <v>27</v>
      </c>
    </row>
    <row r="10" s="2" customFormat="1" ht="25" customHeight="1" spans="1:15">
      <c r="A10" s="14">
        <v>3</v>
      </c>
      <c r="B10" s="13" t="s">
        <v>23</v>
      </c>
      <c r="C10" s="15" t="s">
        <v>29</v>
      </c>
      <c r="D10" s="13">
        <v>4</v>
      </c>
      <c r="E10" s="13" t="s">
        <v>25</v>
      </c>
      <c r="F10" s="16">
        <v>2.95</v>
      </c>
      <c r="G10" s="13">
        <v>74.88</v>
      </c>
      <c r="H10" s="13">
        <v>17.4</v>
      </c>
      <c r="I10" s="13">
        <f t="shared" si="0"/>
        <v>57.48</v>
      </c>
      <c r="J10" s="30">
        <v>8820</v>
      </c>
      <c r="K10" s="28">
        <f t="shared" si="1"/>
        <v>7585.2</v>
      </c>
      <c r="L10" s="30">
        <v>660441.6</v>
      </c>
      <c r="M10" s="28">
        <f t="shared" si="2"/>
        <v>567979.776</v>
      </c>
      <c r="N10" s="14" t="s">
        <v>26</v>
      </c>
      <c r="O10" s="14" t="s">
        <v>27</v>
      </c>
    </row>
    <row r="11" s="2" customFormat="1" ht="25" customHeight="1" spans="1:15">
      <c r="A11" s="14">
        <v>4</v>
      </c>
      <c r="B11" s="13" t="s">
        <v>23</v>
      </c>
      <c r="C11" s="15" t="s">
        <v>30</v>
      </c>
      <c r="D11" s="13">
        <v>4</v>
      </c>
      <c r="E11" s="13" t="s">
        <v>25</v>
      </c>
      <c r="F11" s="16">
        <v>2.95</v>
      </c>
      <c r="G11" s="13">
        <v>74.88</v>
      </c>
      <c r="H11" s="13">
        <v>17.4</v>
      </c>
      <c r="I11" s="13">
        <f t="shared" si="0"/>
        <v>57.48</v>
      </c>
      <c r="J11" s="30">
        <v>7585.2</v>
      </c>
      <c r="K11" s="28">
        <f t="shared" si="1"/>
        <v>6523.272</v>
      </c>
      <c r="L11" s="30">
        <v>567979.78</v>
      </c>
      <c r="M11" s="28">
        <f t="shared" si="2"/>
        <v>488462.60736</v>
      </c>
      <c r="N11" s="14" t="s">
        <v>26</v>
      </c>
      <c r="O11" s="14" t="s">
        <v>27</v>
      </c>
    </row>
    <row r="12" s="2" customFormat="1" ht="25" customHeight="1" spans="1:15">
      <c r="A12" s="14">
        <v>5</v>
      </c>
      <c r="B12" s="13" t="s">
        <v>23</v>
      </c>
      <c r="C12" s="15" t="s">
        <v>31</v>
      </c>
      <c r="D12" s="13">
        <v>6</v>
      </c>
      <c r="E12" s="13" t="s">
        <v>25</v>
      </c>
      <c r="F12" s="16">
        <v>2.95</v>
      </c>
      <c r="G12" s="13">
        <v>74.88</v>
      </c>
      <c r="H12" s="13">
        <v>17.4</v>
      </c>
      <c r="I12" s="13">
        <f t="shared" si="0"/>
        <v>57.48</v>
      </c>
      <c r="J12" s="30">
        <v>7679.8</v>
      </c>
      <c r="K12" s="28">
        <f t="shared" si="1"/>
        <v>6604.628</v>
      </c>
      <c r="L12" s="30">
        <v>575063.42</v>
      </c>
      <c r="M12" s="28">
        <f t="shared" si="2"/>
        <v>494554.54464</v>
      </c>
      <c r="N12" s="14" t="s">
        <v>26</v>
      </c>
      <c r="O12" s="14" t="s">
        <v>27</v>
      </c>
    </row>
    <row r="13" s="2" customFormat="1" ht="25" customHeight="1" spans="1:15">
      <c r="A13" s="14">
        <v>6</v>
      </c>
      <c r="B13" s="13" t="s">
        <v>23</v>
      </c>
      <c r="C13" s="15" t="s">
        <v>32</v>
      </c>
      <c r="D13" s="13">
        <v>7</v>
      </c>
      <c r="E13" s="13" t="s">
        <v>25</v>
      </c>
      <c r="F13" s="16">
        <v>2.95</v>
      </c>
      <c r="G13" s="13">
        <v>74.88</v>
      </c>
      <c r="H13" s="13">
        <v>17.4</v>
      </c>
      <c r="I13" s="13">
        <f t="shared" si="0"/>
        <v>57.48</v>
      </c>
      <c r="J13" s="30">
        <v>7819.11</v>
      </c>
      <c r="K13" s="28">
        <f t="shared" si="1"/>
        <v>6724.4346</v>
      </c>
      <c r="L13" s="30">
        <v>585495.06</v>
      </c>
      <c r="M13" s="28">
        <f t="shared" si="2"/>
        <v>503525.662848</v>
      </c>
      <c r="N13" s="14" t="s">
        <v>26</v>
      </c>
      <c r="O13" s="14" t="s">
        <v>27</v>
      </c>
    </row>
    <row r="14" s="2" customFormat="1" ht="25" customHeight="1" spans="1:15">
      <c r="A14" s="14">
        <v>7</v>
      </c>
      <c r="B14" s="13" t="s">
        <v>23</v>
      </c>
      <c r="C14" s="15" t="s">
        <v>33</v>
      </c>
      <c r="D14" s="13">
        <v>8</v>
      </c>
      <c r="E14" s="13" t="s">
        <v>25</v>
      </c>
      <c r="F14" s="16">
        <v>2.95</v>
      </c>
      <c r="G14" s="13">
        <v>74.23</v>
      </c>
      <c r="H14" s="13">
        <v>17.25</v>
      </c>
      <c r="I14" s="13">
        <f t="shared" si="0"/>
        <v>56.98</v>
      </c>
      <c r="J14" s="30">
        <v>8930</v>
      </c>
      <c r="K14" s="28">
        <f t="shared" si="1"/>
        <v>7679.8</v>
      </c>
      <c r="L14" s="30">
        <v>662873.9</v>
      </c>
      <c r="M14" s="28">
        <f t="shared" si="2"/>
        <v>570071.554</v>
      </c>
      <c r="N14" s="14" t="s">
        <v>26</v>
      </c>
      <c r="O14" s="14" t="s">
        <v>27</v>
      </c>
    </row>
    <row r="15" s="2" customFormat="1" ht="25" customHeight="1" spans="1:15">
      <c r="A15" s="14">
        <v>8</v>
      </c>
      <c r="B15" s="13" t="s">
        <v>23</v>
      </c>
      <c r="C15" s="15" t="s">
        <v>34</v>
      </c>
      <c r="D15" s="13">
        <v>8</v>
      </c>
      <c r="E15" s="13" t="s">
        <v>25</v>
      </c>
      <c r="F15" s="16">
        <v>2.95</v>
      </c>
      <c r="G15" s="13">
        <v>74.88</v>
      </c>
      <c r="H15" s="13">
        <v>17.4</v>
      </c>
      <c r="I15" s="13">
        <f t="shared" si="0"/>
        <v>57.48</v>
      </c>
      <c r="J15" s="30">
        <v>7819.11</v>
      </c>
      <c r="K15" s="28">
        <f t="shared" si="1"/>
        <v>6724.4346</v>
      </c>
      <c r="L15" s="30">
        <v>585495.06</v>
      </c>
      <c r="M15" s="28">
        <f t="shared" si="2"/>
        <v>503525.662848</v>
      </c>
      <c r="N15" s="14" t="s">
        <v>26</v>
      </c>
      <c r="O15" s="14" t="s">
        <v>27</v>
      </c>
    </row>
    <row r="16" s="2" customFormat="1" ht="25" customHeight="1" spans="1:15">
      <c r="A16" s="14">
        <v>9</v>
      </c>
      <c r="B16" s="13" t="s">
        <v>23</v>
      </c>
      <c r="C16" s="15" t="s">
        <v>35</v>
      </c>
      <c r="D16" s="13">
        <v>12</v>
      </c>
      <c r="E16" s="13" t="s">
        <v>25</v>
      </c>
      <c r="F16" s="16">
        <v>2.95</v>
      </c>
      <c r="G16" s="13">
        <v>74.88</v>
      </c>
      <c r="H16" s="13">
        <v>17.4</v>
      </c>
      <c r="I16" s="13">
        <f t="shared" si="0"/>
        <v>57.48</v>
      </c>
      <c r="J16" s="30">
        <v>8707</v>
      </c>
      <c r="K16" s="28">
        <f t="shared" si="1"/>
        <v>7488.02</v>
      </c>
      <c r="L16" s="30">
        <v>651980.16</v>
      </c>
      <c r="M16" s="28">
        <f t="shared" si="2"/>
        <v>560702.9376</v>
      </c>
      <c r="N16" s="14" t="s">
        <v>26</v>
      </c>
      <c r="O16" s="14" t="s">
        <v>27</v>
      </c>
    </row>
    <row r="17" s="2" customFormat="1" ht="25" customHeight="1" spans="1:15">
      <c r="A17" s="14">
        <v>10</v>
      </c>
      <c r="B17" s="13" t="s">
        <v>23</v>
      </c>
      <c r="C17" s="15" t="s">
        <v>36</v>
      </c>
      <c r="D17" s="13">
        <v>23</v>
      </c>
      <c r="E17" s="13" t="s">
        <v>25</v>
      </c>
      <c r="F17" s="16">
        <v>2.95</v>
      </c>
      <c r="G17" s="13">
        <v>74.88</v>
      </c>
      <c r="H17" s="13">
        <v>17.4</v>
      </c>
      <c r="I17" s="13">
        <f t="shared" si="0"/>
        <v>57.48</v>
      </c>
      <c r="J17" s="30">
        <v>7968.44</v>
      </c>
      <c r="K17" s="28">
        <f t="shared" si="1"/>
        <v>6852.8584</v>
      </c>
      <c r="L17" s="30">
        <v>596676.92</v>
      </c>
      <c r="M17" s="28">
        <f t="shared" si="2"/>
        <v>513142.036992</v>
      </c>
      <c r="N17" s="14" t="s">
        <v>26</v>
      </c>
      <c r="O17" s="14" t="s">
        <v>27</v>
      </c>
    </row>
    <row r="18" s="3" customFormat="1" ht="25" customHeight="1" spans="1:15">
      <c r="A18" s="17" t="s">
        <v>37</v>
      </c>
      <c r="B18" s="18"/>
      <c r="C18" s="18"/>
      <c r="D18" s="18"/>
      <c r="E18" s="18"/>
      <c r="F18" s="19"/>
      <c r="G18" s="20">
        <f t="shared" ref="G18:I18" si="3">SUM(G8:G17)</f>
        <v>748.15</v>
      </c>
      <c r="H18" s="20">
        <f t="shared" si="3"/>
        <v>173.85</v>
      </c>
      <c r="I18" s="20">
        <f t="shared" si="3"/>
        <v>574.3</v>
      </c>
      <c r="J18" s="31">
        <f>AVERAGE(J8:J17)</f>
        <v>8049.906</v>
      </c>
      <c r="K18" s="31">
        <f>AVERAGE(K8:K17)</f>
        <v>6922.91916</v>
      </c>
      <c r="L18" s="30">
        <f>SUM(L8:L17)</f>
        <v>6021965.46</v>
      </c>
      <c r="M18" s="28">
        <f>SUM(M8:M17)</f>
        <v>5178889.997008</v>
      </c>
      <c r="N18" s="14"/>
      <c r="O18" s="14"/>
    </row>
    <row r="19" s="1" customFormat="1" ht="38" customHeight="1" spans="1:15">
      <c r="A19" s="32" t="s">
        <v>38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9"/>
      <c r="O19" s="40"/>
    </row>
    <row r="20" s="1" customFormat="1" ht="54" customHeight="1" spans="1:15">
      <c r="A20" s="35" t="s">
        <v>39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="1" customFormat="1" ht="20" customHeight="1" spans="1:15">
      <c r="A21" s="35" t="s">
        <v>40</v>
      </c>
      <c r="B21" s="35"/>
      <c r="C21" s="35"/>
      <c r="D21" s="35"/>
      <c r="E21" s="35"/>
      <c r="F21" s="35"/>
      <c r="G21" s="35"/>
      <c r="H21" s="35"/>
      <c r="I21" s="35"/>
      <c r="J21" s="35"/>
      <c r="K21" s="25"/>
      <c r="L21" s="25"/>
      <c r="M21" s="43"/>
      <c r="N21" s="35"/>
      <c r="O21" s="9"/>
    </row>
    <row r="22" ht="27" customHeight="1" spans="1:15">
      <c r="A22" s="37" t="s">
        <v>41</v>
      </c>
      <c r="B22" s="37"/>
      <c r="C22" s="38"/>
      <c r="D22" s="38"/>
      <c r="E22" s="38"/>
      <c r="F22" s="38"/>
      <c r="G22" s="38"/>
      <c r="H22" s="38"/>
      <c r="I22" s="38"/>
      <c r="J22" s="38"/>
      <c r="K22" s="47"/>
      <c r="L22" s="47"/>
      <c r="M22" s="48"/>
      <c r="N22" s="38"/>
      <c r="O22" s="38"/>
    </row>
    <row r="23" ht="27" customHeight="1" spans="1:15">
      <c r="A23" s="37" t="s">
        <v>42</v>
      </c>
      <c r="B23" s="37"/>
      <c r="C23" s="37"/>
      <c r="D23" s="37"/>
      <c r="E23" s="37"/>
      <c r="F23" s="37"/>
      <c r="G23" s="38"/>
      <c r="H23" s="38"/>
      <c r="I23" s="38"/>
      <c r="J23" s="38"/>
      <c r="K23" s="47"/>
      <c r="L23" s="47"/>
      <c r="M23" s="48"/>
      <c r="N23" s="38"/>
      <c r="O23" s="38"/>
    </row>
  </sheetData>
  <autoFilter ref="A7:O23">
    <extLst/>
  </autoFilter>
  <mergeCells count="11">
    <mergeCell ref="B2:O2"/>
    <mergeCell ref="K4:O4"/>
    <mergeCell ref="K5:O5"/>
    <mergeCell ref="A6:G6"/>
    <mergeCell ref="K6:O6"/>
    <mergeCell ref="A18:F18"/>
    <mergeCell ref="A19:O19"/>
    <mergeCell ref="A20:O20"/>
    <mergeCell ref="A21:N21"/>
    <mergeCell ref="A22:B22"/>
    <mergeCell ref="A23:F23"/>
  </mergeCells>
  <printOptions horizontalCentered="1"/>
  <pageMargins left="0" right="0" top="0.236111111111111" bottom="0.275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2:O18"/>
  <sheetViews>
    <sheetView workbookViewId="0">
      <pane ySplit="7" topLeftCell="A8" activePane="bottomLeft" state="frozen"/>
      <selection/>
      <selection pane="bottomLeft" activeCell="G7" sqref="G7:I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6.75" style="5" customWidth="1"/>
    <col min="13" max="13" width="17.87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1"/>
      <c r="L2" s="21"/>
      <c r="M2" s="22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3" t="s">
        <v>3</v>
      </c>
      <c r="L4" s="23"/>
      <c r="M4" s="24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25" t="s">
        <v>5</v>
      </c>
      <c r="L5" s="25"/>
      <c r="M5" s="25"/>
      <c r="N5" s="25"/>
      <c r="O5" s="25"/>
    </row>
    <row r="6" s="1" customFormat="1" ht="22" customHeight="1" spans="1:15">
      <c r="A6" s="11" t="s">
        <v>43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26">
        <v>45454</v>
      </c>
      <c r="L6" s="26"/>
      <c r="M6" s="27"/>
      <c r="N6" s="26"/>
      <c r="O6" s="26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28" t="s">
        <v>18</v>
      </c>
      <c r="L7" s="29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44</v>
      </c>
      <c r="C8" s="15" t="s">
        <v>45</v>
      </c>
      <c r="D8" s="13">
        <v>3</v>
      </c>
      <c r="E8" s="13" t="s">
        <v>25</v>
      </c>
      <c r="F8" s="16">
        <v>2.95</v>
      </c>
      <c r="G8" s="13">
        <v>74.23</v>
      </c>
      <c r="H8" s="13">
        <v>17.25</v>
      </c>
      <c r="I8" s="13">
        <f t="shared" ref="I8:I10" si="0">G8-H8</f>
        <v>56.98</v>
      </c>
      <c r="J8" s="50">
        <v>9135</v>
      </c>
      <c r="K8" s="28">
        <f t="shared" ref="K8:K10" si="1">J8*0.86</f>
        <v>7856.1</v>
      </c>
      <c r="L8" s="50">
        <v>678091.05</v>
      </c>
      <c r="M8" s="28">
        <f t="shared" ref="M8:M10" si="2">G8*K8</f>
        <v>583158.303</v>
      </c>
      <c r="N8" s="14" t="s">
        <v>26</v>
      </c>
      <c r="O8" s="14" t="s">
        <v>27</v>
      </c>
    </row>
    <row r="9" s="2" customFormat="1" ht="30" customHeight="1" spans="1:15">
      <c r="A9" s="14">
        <v>2</v>
      </c>
      <c r="B9" s="13" t="s">
        <v>44</v>
      </c>
      <c r="C9" s="15" t="s">
        <v>46</v>
      </c>
      <c r="D9" s="13">
        <v>24</v>
      </c>
      <c r="E9" s="13" t="s">
        <v>25</v>
      </c>
      <c r="F9" s="16">
        <v>2.95</v>
      </c>
      <c r="G9" s="13">
        <v>74.23</v>
      </c>
      <c r="H9" s="13">
        <v>17.25</v>
      </c>
      <c r="I9" s="13">
        <f t="shared" si="0"/>
        <v>56.98</v>
      </c>
      <c r="J9" s="50">
        <v>9500</v>
      </c>
      <c r="K9" s="28">
        <f t="shared" si="1"/>
        <v>8170</v>
      </c>
      <c r="L9" s="50">
        <v>705185</v>
      </c>
      <c r="M9" s="28">
        <f t="shared" si="2"/>
        <v>606459.1</v>
      </c>
      <c r="N9" s="14" t="s">
        <v>26</v>
      </c>
      <c r="O9" s="14" t="s">
        <v>27</v>
      </c>
    </row>
    <row r="10" s="2" customFormat="1" ht="30" customHeight="1" spans="1:15">
      <c r="A10" s="14">
        <v>3</v>
      </c>
      <c r="B10" s="13" t="s">
        <v>44</v>
      </c>
      <c r="C10" s="15" t="s">
        <v>47</v>
      </c>
      <c r="D10" s="13">
        <v>24</v>
      </c>
      <c r="E10" s="13" t="s">
        <v>25</v>
      </c>
      <c r="F10" s="16">
        <v>2.95</v>
      </c>
      <c r="G10" s="13">
        <v>74.88</v>
      </c>
      <c r="H10" s="13">
        <v>17.4</v>
      </c>
      <c r="I10" s="13">
        <f t="shared" si="0"/>
        <v>57.48</v>
      </c>
      <c r="J10" s="50">
        <v>9500</v>
      </c>
      <c r="K10" s="28">
        <f t="shared" si="1"/>
        <v>8170</v>
      </c>
      <c r="L10" s="50">
        <v>711360</v>
      </c>
      <c r="M10" s="28">
        <f t="shared" si="2"/>
        <v>611769.6</v>
      </c>
      <c r="N10" s="14" t="s">
        <v>26</v>
      </c>
      <c r="O10" s="14" t="s">
        <v>27</v>
      </c>
    </row>
    <row r="11" s="3" customFormat="1" ht="28" customHeight="1" spans="1:15">
      <c r="A11" s="17" t="s">
        <v>37</v>
      </c>
      <c r="B11" s="18"/>
      <c r="C11" s="18"/>
      <c r="D11" s="18"/>
      <c r="E11" s="18"/>
      <c r="F11" s="19"/>
      <c r="G11" s="20">
        <f t="shared" ref="G11:I11" si="3">SUM(G8:G10)</f>
        <v>223.34</v>
      </c>
      <c r="H11" s="20">
        <f t="shared" si="3"/>
        <v>51.9</v>
      </c>
      <c r="I11" s="20">
        <f t="shared" si="3"/>
        <v>171.44</v>
      </c>
      <c r="J11" s="31">
        <f>AVERAGE(J8:J10)</f>
        <v>9378.33333333333</v>
      </c>
      <c r="K11" s="31">
        <f>AVERAGE(K8:K10)</f>
        <v>8065.36666666667</v>
      </c>
      <c r="L11" s="50">
        <f>SUM(L8:L10)</f>
        <v>2094636.05</v>
      </c>
      <c r="M11" s="31">
        <f>SUM(M8:M10)</f>
        <v>1801387.003</v>
      </c>
      <c r="N11" s="14"/>
      <c r="O11" s="14"/>
    </row>
    <row r="12" s="1" customFormat="1" ht="49" customHeight="1" spans="1:15">
      <c r="A12" s="32" t="s">
        <v>48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9"/>
      <c r="O12" s="40"/>
    </row>
    <row r="13" s="1" customFormat="1" ht="53" customHeight="1" spans="1:15">
      <c r="A13" s="34" t="s">
        <v>39</v>
      </c>
      <c r="B13" s="34"/>
      <c r="C13" s="34"/>
      <c r="D13" s="34"/>
      <c r="E13" s="34"/>
      <c r="F13" s="34"/>
      <c r="G13" s="34"/>
      <c r="H13" s="34"/>
      <c r="I13" s="34"/>
      <c r="J13" s="34"/>
      <c r="K13" s="41"/>
      <c r="L13" s="41"/>
      <c r="M13" s="42"/>
      <c r="N13" s="34"/>
      <c r="O13" s="9"/>
    </row>
    <row r="14" s="1" customFormat="1" ht="33" customHeight="1" spans="1:15">
      <c r="A14" s="35" t="s">
        <v>40</v>
      </c>
      <c r="B14" s="35"/>
      <c r="C14" s="35"/>
      <c r="D14" s="35"/>
      <c r="E14" s="35"/>
      <c r="F14" s="35"/>
      <c r="G14" s="35"/>
      <c r="H14" s="35"/>
      <c r="I14" s="35"/>
      <c r="J14" s="35"/>
      <c r="K14" s="25"/>
      <c r="L14" s="25"/>
      <c r="M14" s="43"/>
      <c r="N14" s="35"/>
      <c r="O14" s="9"/>
    </row>
    <row r="15" ht="18.75" spans="1:15">
      <c r="A15" s="36"/>
      <c r="B15" s="36"/>
      <c r="C15" s="36"/>
      <c r="D15" s="36"/>
      <c r="E15" s="36"/>
      <c r="F15" s="36"/>
      <c r="G15" s="36"/>
      <c r="H15" s="36"/>
      <c r="I15" s="44"/>
      <c r="J15" s="36"/>
      <c r="K15" s="45"/>
      <c r="L15" s="45"/>
      <c r="M15" s="46"/>
      <c r="N15" s="36"/>
      <c r="O15" s="38"/>
    </row>
    <row r="16" ht="18.75" spans="1:15">
      <c r="A16" s="37" t="s">
        <v>41</v>
      </c>
      <c r="B16" s="37"/>
      <c r="C16" s="38"/>
      <c r="D16" s="38"/>
      <c r="E16" s="38"/>
      <c r="F16" s="38"/>
      <c r="G16" s="38"/>
      <c r="H16" s="38"/>
      <c r="I16" s="38"/>
      <c r="J16" s="38"/>
      <c r="K16" s="47"/>
      <c r="L16" s="47"/>
      <c r="M16" s="48"/>
      <c r="N16" s="38"/>
      <c r="O16" s="38"/>
    </row>
    <row r="17" ht="18.75" spans="1: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49"/>
      <c r="L17" s="49"/>
      <c r="M17" s="48"/>
      <c r="N17" s="38"/>
      <c r="O17" s="38"/>
    </row>
    <row r="18" ht="18.75" spans="1:15">
      <c r="A18" s="37" t="s">
        <v>42</v>
      </c>
      <c r="B18" s="37"/>
      <c r="C18" s="37"/>
      <c r="D18" s="37"/>
      <c r="E18" s="37"/>
      <c r="F18" s="37"/>
      <c r="G18" s="38"/>
      <c r="H18" s="38"/>
      <c r="I18" s="38"/>
      <c r="J18" s="38"/>
      <c r="K18" s="47"/>
      <c r="L18" s="47"/>
      <c r="M18" s="48"/>
      <c r="N18" s="38"/>
      <c r="O18" s="38"/>
    </row>
  </sheetData>
  <autoFilter ref="A7:O14">
    <extLst/>
  </autoFilter>
  <mergeCells count="11">
    <mergeCell ref="B2:O2"/>
    <mergeCell ref="K4:O4"/>
    <mergeCell ref="K5:O5"/>
    <mergeCell ref="A6:G6"/>
    <mergeCell ref="K6:O6"/>
    <mergeCell ref="A11:F11"/>
    <mergeCell ref="A12:O12"/>
    <mergeCell ref="A13:N13"/>
    <mergeCell ref="A14:N14"/>
    <mergeCell ref="A16:B16"/>
    <mergeCell ref="A18:F18"/>
  </mergeCells>
  <printOptions horizontalCentered="1"/>
  <pageMargins left="0" right="0" top="0.432638888888889" bottom="0.354166666666667" header="0" footer="0"/>
  <pageSetup paperSize="9" scale="76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2:O50"/>
  <sheetViews>
    <sheetView workbookViewId="0">
      <pane ySplit="7" topLeftCell="A35" activePane="bottomLeft" state="frozen"/>
      <selection/>
      <selection pane="bottomLeft" activeCell="G7" sqref="G7:I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5.7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8.125" style="5" customWidth="1"/>
    <col min="13" max="13" width="18.1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1"/>
      <c r="L2" s="21"/>
      <c r="M2" s="22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3" t="s">
        <v>3</v>
      </c>
      <c r="L4" s="23"/>
      <c r="M4" s="24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25" t="s">
        <v>5</v>
      </c>
      <c r="L5" s="25"/>
      <c r="M5" s="25"/>
      <c r="N5" s="25"/>
      <c r="O5" s="25"/>
    </row>
    <row r="6" s="1" customFormat="1" ht="22" customHeight="1" spans="1:15">
      <c r="A6" s="11" t="s">
        <v>43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26">
        <v>45454</v>
      </c>
      <c r="L6" s="26"/>
      <c r="M6" s="27"/>
      <c r="N6" s="26"/>
      <c r="O6" s="26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28" t="s">
        <v>18</v>
      </c>
      <c r="L7" s="29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49</v>
      </c>
      <c r="C8" s="15" t="s">
        <v>50</v>
      </c>
      <c r="D8" s="13">
        <v>1</v>
      </c>
      <c r="E8" s="13" t="s">
        <v>25</v>
      </c>
      <c r="F8" s="16">
        <v>2.95</v>
      </c>
      <c r="G8" s="13">
        <v>74.95</v>
      </c>
      <c r="H8" s="13">
        <v>17.47</v>
      </c>
      <c r="I8" s="13">
        <f t="shared" ref="I8:I42" si="0">G8-H8</f>
        <v>57.48</v>
      </c>
      <c r="J8" s="30">
        <v>8700</v>
      </c>
      <c r="K8" s="28">
        <f t="shared" ref="K8:K42" si="1">J8*0.86</f>
        <v>7482</v>
      </c>
      <c r="L8" s="30">
        <v>652065</v>
      </c>
      <c r="M8" s="28">
        <f t="shared" ref="M8:M42" si="2">G8*K8</f>
        <v>560775.9</v>
      </c>
      <c r="N8" s="14" t="s">
        <v>26</v>
      </c>
      <c r="O8" s="14" t="s">
        <v>27</v>
      </c>
    </row>
    <row r="9" s="2" customFormat="1" ht="30" customHeight="1" spans="1:15">
      <c r="A9" s="14">
        <v>2</v>
      </c>
      <c r="B9" s="13" t="s">
        <v>49</v>
      </c>
      <c r="C9" s="15" t="s">
        <v>51</v>
      </c>
      <c r="D9" s="13">
        <v>1</v>
      </c>
      <c r="E9" s="13" t="s">
        <v>25</v>
      </c>
      <c r="F9" s="16">
        <v>2.95</v>
      </c>
      <c r="G9" s="13">
        <v>74.3</v>
      </c>
      <c r="H9" s="13">
        <v>17.32</v>
      </c>
      <c r="I9" s="13">
        <f t="shared" si="0"/>
        <v>56.98</v>
      </c>
      <c r="J9" s="30">
        <v>8700</v>
      </c>
      <c r="K9" s="28">
        <f t="shared" si="1"/>
        <v>7482</v>
      </c>
      <c r="L9" s="30">
        <v>646410</v>
      </c>
      <c r="M9" s="28">
        <f t="shared" si="2"/>
        <v>555912.6</v>
      </c>
      <c r="N9" s="14" t="s">
        <v>26</v>
      </c>
      <c r="O9" s="14" t="s">
        <v>27</v>
      </c>
    </row>
    <row r="10" s="2" customFormat="1" ht="30" customHeight="1" spans="1:15">
      <c r="A10" s="14">
        <v>3</v>
      </c>
      <c r="B10" s="13" t="s">
        <v>49</v>
      </c>
      <c r="C10" s="15" t="s">
        <v>52</v>
      </c>
      <c r="D10" s="13">
        <v>2</v>
      </c>
      <c r="E10" s="13" t="s">
        <v>25</v>
      </c>
      <c r="F10" s="16">
        <v>2.95</v>
      </c>
      <c r="G10" s="13">
        <v>74.95</v>
      </c>
      <c r="H10" s="13">
        <v>17.47</v>
      </c>
      <c r="I10" s="13">
        <f t="shared" si="0"/>
        <v>57.48</v>
      </c>
      <c r="J10" s="30">
        <v>8900</v>
      </c>
      <c r="K10" s="28">
        <f t="shared" si="1"/>
        <v>7654</v>
      </c>
      <c r="L10" s="30">
        <v>667055</v>
      </c>
      <c r="M10" s="28">
        <f t="shared" si="2"/>
        <v>573667.3</v>
      </c>
      <c r="N10" s="14" t="s">
        <v>26</v>
      </c>
      <c r="O10" s="14" t="s">
        <v>27</v>
      </c>
    </row>
    <row r="11" s="2" customFormat="1" ht="30" customHeight="1" spans="1:15">
      <c r="A11" s="14">
        <v>4</v>
      </c>
      <c r="B11" s="13" t="s">
        <v>49</v>
      </c>
      <c r="C11" s="15" t="s">
        <v>53</v>
      </c>
      <c r="D11" s="13">
        <v>2</v>
      </c>
      <c r="E11" s="13" t="s">
        <v>25</v>
      </c>
      <c r="F11" s="16">
        <v>2.95</v>
      </c>
      <c r="G11" s="13">
        <v>74.3</v>
      </c>
      <c r="H11" s="13">
        <v>17.32</v>
      </c>
      <c r="I11" s="13">
        <f t="shared" si="0"/>
        <v>56.98</v>
      </c>
      <c r="J11" s="30">
        <v>8700</v>
      </c>
      <c r="K11" s="28">
        <f t="shared" si="1"/>
        <v>7482</v>
      </c>
      <c r="L11" s="30">
        <v>646410</v>
      </c>
      <c r="M11" s="28">
        <f t="shared" si="2"/>
        <v>555912.6</v>
      </c>
      <c r="N11" s="14" t="s">
        <v>26</v>
      </c>
      <c r="O11" s="14" t="s">
        <v>27</v>
      </c>
    </row>
    <row r="12" s="2" customFormat="1" ht="30" customHeight="1" spans="1:15">
      <c r="A12" s="14">
        <v>5</v>
      </c>
      <c r="B12" s="13" t="s">
        <v>49</v>
      </c>
      <c r="C12" s="15" t="s">
        <v>45</v>
      </c>
      <c r="D12" s="13">
        <v>3</v>
      </c>
      <c r="E12" s="13" t="s">
        <v>25</v>
      </c>
      <c r="F12" s="16">
        <v>2.95</v>
      </c>
      <c r="G12" s="13">
        <v>74.95</v>
      </c>
      <c r="H12" s="13">
        <v>17.47</v>
      </c>
      <c r="I12" s="13">
        <f t="shared" si="0"/>
        <v>57.48</v>
      </c>
      <c r="J12" s="30">
        <v>8800</v>
      </c>
      <c r="K12" s="28">
        <f t="shared" si="1"/>
        <v>7568</v>
      </c>
      <c r="L12" s="30">
        <v>659560</v>
      </c>
      <c r="M12" s="28">
        <f t="shared" si="2"/>
        <v>567221.6</v>
      </c>
      <c r="N12" s="14" t="s">
        <v>26</v>
      </c>
      <c r="O12" s="14" t="s">
        <v>27</v>
      </c>
    </row>
    <row r="13" s="2" customFormat="1" ht="30" customHeight="1" spans="1:15">
      <c r="A13" s="14">
        <v>6</v>
      </c>
      <c r="B13" s="13" t="s">
        <v>49</v>
      </c>
      <c r="C13" s="15" t="s">
        <v>54</v>
      </c>
      <c r="D13" s="13">
        <v>3</v>
      </c>
      <c r="E13" s="13" t="s">
        <v>25</v>
      </c>
      <c r="F13" s="16">
        <v>2.95</v>
      </c>
      <c r="G13" s="13">
        <v>74.3</v>
      </c>
      <c r="H13" s="13">
        <v>17.32</v>
      </c>
      <c r="I13" s="13">
        <f t="shared" si="0"/>
        <v>56.98</v>
      </c>
      <c r="J13" s="30">
        <v>8700</v>
      </c>
      <c r="K13" s="28">
        <f t="shared" si="1"/>
        <v>7482</v>
      </c>
      <c r="L13" s="30">
        <v>646410</v>
      </c>
      <c r="M13" s="28">
        <f t="shared" si="2"/>
        <v>555912.6</v>
      </c>
      <c r="N13" s="14" t="s">
        <v>26</v>
      </c>
      <c r="O13" s="14" t="s">
        <v>27</v>
      </c>
    </row>
    <row r="14" s="2" customFormat="1" ht="30" customHeight="1" spans="1:15">
      <c r="A14" s="14">
        <v>7</v>
      </c>
      <c r="B14" s="13" t="s">
        <v>49</v>
      </c>
      <c r="C14" s="15" t="s">
        <v>28</v>
      </c>
      <c r="D14" s="13">
        <v>3</v>
      </c>
      <c r="E14" s="13" t="s">
        <v>25</v>
      </c>
      <c r="F14" s="16">
        <v>2.95</v>
      </c>
      <c r="G14" s="13">
        <v>74.95</v>
      </c>
      <c r="H14" s="13">
        <v>17.47</v>
      </c>
      <c r="I14" s="13">
        <f t="shared" si="0"/>
        <v>57.48</v>
      </c>
      <c r="J14" s="30">
        <v>8600</v>
      </c>
      <c r="K14" s="28">
        <f t="shared" si="1"/>
        <v>7396</v>
      </c>
      <c r="L14" s="30">
        <v>644570</v>
      </c>
      <c r="M14" s="28">
        <f t="shared" si="2"/>
        <v>554330.2</v>
      </c>
      <c r="N14" s="14" t="s">
        <v>26</v>
      </c>
      <c r="O14" s="14" t="s">
        <v>27</v>
      </c>
    </row>
    <row r="15" s="2" customFormat="1" ht="30" customHeight="1" spans="1:15">
      <c r="A15" s="14">
        <v>8</v>
      </c>
      <c r="B15" s="13" t="s">
        <v>49</v>
      </c>
      <c r="C15" s="15" t="s">
        <v>29</v>
      </c>
      <c r="D15" s="13">
        <v>4</v>
      </c>
      <c r="E15" s="13" t="s">
        <v>25</v>
      </c>
      <c r="F15" s="16">
        <v>2.95</v>
      </c>
      <c r="G15" s="13">
        <v>74.95</v>
      </c>
      <c r="H15" s="13">
        <v>17.47</v>
      </c>
      <c r="I15" s="13">
        <f t="shared" si="0"/>
        <v>57.48</v>
      </c>
      <c r="J15" s="30">
        <v>8800</v>
      </c>
      <c r="K15" s="28">
        <f t="shared" si="1"/>
        <v>7568</v>
      </c>
      <c r="L15" s="30">
        <v>659560</v>
      </c>
      <c r="M15" s="28">
        <f t="shared" si="2"/>
        <v>567221.6</v>
      </c>
      <c r="N15" s="14" t="s">
        <v>26</v>
      </c>
      <c r="O15" s="14" t="s">
        <v>27</v>
      </c>
    </row>
    <row r="16" s="2" customFormat="1" ht="30" customHeight="1" spans="1:15">
      <c r="A16" s="14">
        <v>9</v>
      </c>
      <c r="B16" s="13" t="s">
        <v>49</v>
      </c>
      <c r="C16" s="15" t="s">
        <v>55</v>
      </c>
      <c r="D16" s="13">
        <v>4</v>
      </c>
      <c r="E16" s="13" t="s">
        <v>25</v>
      </c>
      <c r="F16" s="16">
        <v>2.95</v>
      </c>
      <c r="G16" s="13">
        <v>74.3</v>
      </c>
      <c r="H16" s="13">
        <v>17.32</v>
      </c>
      <c r="I16" s="13">
        <f t="shared" si="0"/>
        <v>56.98</v>
      </c>
      <c r="J16" s="30">
        <v>8800</v>
      </c>
      <c r="K16" s="28">
        <f t="shared" si="1"/>
        <v>7568</v>
      </c>
      <c r="L16" s="30">
        <v>653840</v>
      </c>
      <c r="M16" s="28">
        <f t="shared" si="2"/>
        <v>562302.4</v>
      </c>
      <c r="N16" s="14" t="s">
        <v>26</v>
      </c>
      <c r="O16" s="14" t="s">
        <v>27</v>
      </c>
    </row>
    <row r="17" s="2" customFormat="1" ht="30" customHeight="1" spans="1:15">
      <c r="A17" s="14">
        <v>10</v>
      </c>
      <c r="B17" s="13" t="s">
        <v>49</v>
      </c>
      <c r="C17" s="15" t="s">
        <v>30</v>
      </c>
      <c r="D17" s="13">
        <v>4</v>
      </c>
      <c r="E17" s="13" t="s">
        <v>25</v>
      </c>
      <c r="F17" s="16">
        <v>2.95</v>
      </c>
      <c r="G17" s="13">
        <v>74.95</v>
      </c>
      <c r="H17" s="13">
        <v>17.47</v>
      </c>
      <c r="I17" s="13">
        <f t="shared" si="0"/>
        <v>57.48</v>
      </c>
      <c r="J17" s="30">
        <v>8600</v>
      </c>
      <c r="K17" s="28">
        <f t="shared" si="1"/>
        <v>7396</v>
      </c>
      <c r="L17" s="30">
        <v>644570</v>
      </c>
      <c r="M17" s="28">
        <f t="shared" si="2"/>
        <v>554330.2</v>
      </c>
      <c r="N17" s="14" t="s">
        <v>26</v>
      </c>
      <c r="O17" s="14" t="s">
        <v>27</v>
      </c>
    </row>
    <row r="18" s="2" customFormat="1" ht="30" customHeight="1" spans="1:15">
      <c r="A18" s="14">
        <v>11</v>
      </c>
      <c r="B18" s="13" t="s">
        <v>49</v>
      </c>
      <c r="C18" s="15" t="s">
        <v>56</v>
      </c>
      <c r="D18" s="13">
        <v>5</v>
      </c>
      <c r="E18" s="13" t="s">
        <v>25</v>
      </c>
      <c r="F18" s="16">
        <v>2.95</v>
      </c>
      <c r="G18" s="13">
        <v>74.3</v>
      </c>
      <c r="H18" s="13">
        <v>17.32</v>
      </c>
      <c r="I18" s="13">
        <f t="shared" si="0"/>
        <v>56.98</v>
      </c>
      <c r="J18" s="30">
        <v>8800</v>
      </c>
      <c r="K18" s="28">
        <f t="shared" si="1"/>
        <v>7568</v>
      </c>
      <c r="L18" s="30">
        <v>653840</v>
      </c>
      <c r="M18" s="28">
        <f t="shared" si="2"/>
        <v>562302.4</v>
      </c>
      <c r="N18" s="14" t="s">
        <v>26</v>
      </c>
      <c r="O18" s="14" t="s">
        <v>27</v>
      </c>
    </row>
    <row r="19" s="2" customFormat="1" ht="30" customHeight="1" spans="1:15">
      <c r="A19" s="14">
        <v>12</v>
      </c>
      <c r="B19" s="13" t="s">
        <v>49</v>
      </c>
      <c r="C19" s="15" t="s">
        <v>57</v>
      </c>
      <c r="D19" s="13">
        <v>5</v>
      </c>
      <c r="E19" s="13" t="s">
        <v>25</v>
      </c>
      <c r="F19" s="16">
        <v>2.95</v>
      </c>
      <c r="G19" s="13">
        <v>74.95</v>
      </c>
      <c r="H19" s="13">
        <v>17.47</v>
      </c>
      <c r="I19" s="13">
        <f t="shared" si="0"/>
        <v>57.48</v>
      </c>
      <c r="J19" s="30">
        <v>8600</v>
      </c>
      <c r="K19" s="28">
        <f t="shared" si="1"/>
        <v>7396</v>
      </c>
      <c r="L19" s="30">
        <v>644570</v>
      </c>
      <c r="M19" s="28">
        <f t="shared" si="2"/>
        <v>554330.2</v>
      </c>
      <c r="N19" s="14" t="s">
        <v>26</v>
      </c>
      <c r="O19" s="14" t="s">
        <v>27</v>
      </c>
    </row>
    <row r="20" s="2" customFormat="1" ht="30" customHeight="1" spans="1:15">
      <c r="A20" s="14">
        <v>13</v>
      </c>
      <c r="B20" s="13" t="s">
        <v>49</v>
      </c>
      <c r="C20" s="15" t="s">
        <v>31</v>
      </c>
      <c r="D20" s="13">
        <v>6</v>
      </c>
      <c r="E20" s="13" t="s">
        <v>25</v>
      </c>
      <c r="F20" s="16">
        <v>2.95</v>
      </c>
      <c r="G20" s="13">
        <v>74.95</v>
      </c>
      <c r="H20" s="13">
        <v>17.47</v>
      </c>
      <c r="I20" s="13">
        <f t="shared" si="0"/>
        <v>57.48</v>
      </c>
      <c r="J20" s="30">
        <v>8700</v>
      </c>
      <c r="K20" s="28">
        <f t="shared" si="1"/>
        <v>7482</v>
      </c>
      <c r="L20" s="30">
        <v>652065</v>
      </c>
      <c r="M20" s="28">
        <f t="shared" si="2"/>
        <v>560775.9</v>
      </c>
      <c r="N20" s="14" t="s">
        <v>26</v>
      </c>
      <c r="O20" s="14" t="s">
        <v>27</v>
      </c>
    </row>
    <row r="21" s="2" customFormat="1" ht="30" customHeight="1" spans="1:15">
      <c r="A21" s="14">
        <v>14</v>
      </c>
      <c r="B21" s="13" t="s">
        <v>49</v>
      </c>
      <c r="C21" s="15" t="s">
        <v>58</v>
      </c>
      <c r="D21" s="13">
        <v>7</v>
      </c>
      <c r="E21" s="13" t="s">
        <v>25</v>
      </c>
      <c r="F21" s="16">
        <v>2.95</v>
      </c>
      <c r="G21" s="13">
        <v>74.3</v>
      </c>
      <c r="H21" s="13">
        <v>17.32</v>
      </c>
      <c r="I21" s="13">
        <f t="shared" si="0"/>
        <v>56.98</v>
      </c>
      <c r="J21" s="30">
        <v>8900</v>
      </c>
      <c r="K21" s="28">
        <f t="shared" si="1"/>
        <v>7654</v>
      </c>
      <c r="L21" s="30">
        <v>661270</v>
      </c>
      <c r="M21" s="28">
        <f t="shared" si="2"/>
        <v>568692.2</v>
      </c>
      <c r="N21" s="14" t="s">
        <v>26</v>
      </c>
      <c r="O21" s="14" t="s">
        <v>27</v>
      </c>
    </row>
    <row r="22" s="2" customFormat="1" ht="30" customHeight="1" spans="1:15">
      <c r="A22" s="14">
        <v>15</v>
      </c>
      <c r="B22" s="13" t="s">
        <v>49</v>
      </c>
      <c r="C22" s="15" t="s">
        <v>32</v>
      </c>
      <c r="D22" s="13">
        <v>7</v>
      </c>
      <c r="E22" s="13" t="s">
        <v>25</v>
      </c>
      <c r="F22" s="16">
        <v>2.95</v>
      </c>
      <c r="G22" s="13">
        <v>74.95</v>
      </c>
      <c r="H22" s="13">
        <v>17.47</v>
      </c>
      <c r="I22" s="13">
        <f t="shared" si="0"/>
        <v>57.48</v>
      </c>
      <c r="J22" s="30">
        <v>8700</v>
      </c>
      <c r="K22" s="28">
        <f t="shared" si="1"/>
        <v>7482</v>
      </c>
      <c r="L22" s="30">
        <v>652065</v>
      </c>
      <c r="M22" s="28">
        <f t="shared" si="2"/>
        <v>560775.9</v>
      </c>
      <c r="N22" s="14" t="s">
        <v>26</v>
      </c>
      <c r="O22" s="14" t="s">
        <v>27</v>
      </c>
    </row>
    <row r="23" s="2" customFormat="1" ht="30" customHeight="1" spans="1:15">
      <c r="A23" s="14">
        <v>16</v>
      </c>
      <c r="B23" s="13" t="s">
        <v>49</v>
      </c>
      <c r="C23" s="15" t="s">
        <v>33</v>
      </c>
      <c r="D23" s="13">
        <v>8</v>
      </c>
      <c r="E23" s="13" t="s">
        <v>25</v>
      </c>
      <c r="F23" s="16">
        <v>2.95</v>
      </c>
      <c r="G23" s="13">
        <v>74.3</v>
      </c>
      <c r="H23" s="13">
        <v>17.32</v>
      </c>
      <c r="I23" s="13">
        <f t="shared" si="0"/>
        <v>56.98</v>
      </c>
      <c r="J23" s="30">
        <v>8900</v>
      </c>
      <c r="K23" s="28">
        <f t="shared" si="1"/>
        <v>7654</v>
      </c>
      <c r="L23" s="30">
        <v>661270</v>
      </c>
      <c r="M23" s="28">
        <f t="shared" si="2"/>
        <v>568692.2</v>
      </c>
      <c r="N23" s="14" t="s">
        <v>26</v>
      </c>
      <c r="O23" s="14" t="s">
        <v>27</v>
      </c>
    </row>
    <row r="24" s="2" customFormat="1" ht="30" customHeight="1" spans="1:15">
      <c r="A24" s="14">
        <v>17</v>
      </c>
      <c r="B24" s="13" t="s">
        <v>49</v>
      </c>
      <c r="C24" s="15" t="s">
        <v>59</v>
      </c>
      <c r="D24" s="13">
        <v>9</v>
      </c>
      <c r="E24" s="13" t="s">
        <v>25</v>
      </c>
      <c r="F24" s="16">
        <v>2.95</v>
      </c>
      <c r="G24" s="13">
        <v>74.95</v>
      </c>
      <c r="H24" s="13">
        <v>17.47</v>
      </c>
      <c r="I24" s="13">
        <f t="shared" si="0"/>
        <v>57.48</v>
      </c>
      <c r="J24" s="30">
        <v>8800</v>
      </c>
      <c r="K24" s="28">
        <f t="shared" si="1"/>
        <v>7568</v>
      </c>
      <c r="L24" s="30">
        <v>659560</v>
      </c>
      <c r="M24" s="28">
        <f t="shared" si="2"/>
        <v>567221.6</v>
      </c>
      <c r="N24" s="14" t="s">
        <v>26</v>
      </c>
      <c r="O24" s="14" t="s">
        <v>27</v>
      </c>
    </row>
    <row r="25" s="2" customFormat="1" ht="30" customHeight="1" spans="1:15">
      <c r="A25" s="14">
        <v>18</v>
      </c>
      <c r="B25" s="13" t="s">
        <v>49</v>
      </c>
      <c r="C25" s="15" t="s">
        <v>60</v>
      </c>
      <c r="D25" s="13">
        <v>10</v>
      </c>
      <c r="E25" s="13" t="s">
        <v>25</v>
      </c>
      <c r="F25" s="16">
        <v>2.95</v>
      </c>
      <c r="G25" s="13">
        <v>74.95</v>
      </c>
      <c r="H25" s="13">
        <v>17.47</v>
      </c>
      <c r="I25" s="13">
        <f t="shared" si="0"/>
        <v>57.48</v>
      </c>
      <c r="J25" s="30">
        <v>8800</v>
      </c>
      <c r="K25" s="28">
        <f t="shared" si="1"/>
        <v>7568</v>
      </c>
      <c r="L25" s="30">
        <v>659560</v>
      </c>
      <c r="M25" s="28">
        <f t="shared" si="2"/>
        <v>567221.6</v>
      </c>
      <c r="N25" s="14" t="s">
        <v>26</v>
      </c>
      <c r="O25" s="14" t="s">
        <v>27</v>
      </c>
    </row>
    <row r="26" s="2" customFormat="1" ht="30" customHeight="1" spans="1:15">
      <c r="A26" s="14">
        <v>19</v>
      </c>
      <c r="B26" s="13" t="s">
        <v>49</v>
      </c>
      <c r="C26" s="15" t="s">
        <v>61</v>
      </c>
      <c r="D26" s="13">
        <v>11</v>
      </c>
      <c r="E26" s="13" t="s">
        <v>25</v>
      </c>
      <c r="F26" s="16">
        <v>2.95</v>
      </c>
      <c r="G26" s="13">
        <v>74.95</v>
      </c>
      <c r="H26" s="13">
        <v>17.47</v>
      </c>
      <c r="I26" s="13">
        <f t="shared" si="0"/>
        <v>57.48</v>
      </c>
      <c r="J26" s="30">
        <v>8800</v>
      </c>
      <c r="K26" s="28">
        <f t="shared" si="1"/>
        <v>7568</v>
      </c>
      <c r="L26" s="30">
        <v>659560</v>
      </c>
      <c r="M26" s="28">
        <f t="shared" si="2"/>
        <v>567221.6</v>
      </c>
      <c r="N26" s="14" t="s">
        <v>26</v>
      </c>
      <c r="O26" s="14" t="s">
        <v>27</v>
      </c>
    </row>
    <row r="27" s="2" customFormat="1" ht="30" customHeight="1" spans="1:15">
      <c r="A27" s="14">
        <v>20</v>
      </c>
      <c r="B27" s="13" t="s">
        <v>49</v>
      </c>
      <c r="C27" s="15" t="s">
        <v>35</v>
      </c>
      <c r="D27" s="13">
        <v>12</v>
      </c>
      <c r="E27" s="13" t="s">
        <v>25</v>
      </c>
      <c r="F27" s="16">
        <v>2.95</v>
      </c>
      <c r="G27" s="13">
        <v>74.95</v>
      </c>
      <c r="H27" s="13">
        <v>17.47</v>
      </c>
      <c r="I27" s="13">
        <f t="shared" si="0"/>
        <v>57.48</v>
      </c>
      <c r="J27" s="30">
        <v>8900</v>
      </c>
      <c r="K27" s="28">
        <f t="shared" si="1"/>
        <v>7654</v>
      </c>
      <c r="L27" s="30">
        <v>667055</v>
      </c>
      <c r="M27" s="28">
        <f t="shared" si="2"/>
        <v>573667.3</v>
      </c>
      <c r="N27" s="14" t="s">
        <v>26</v>
      </c>
      <c r="O27" s="14" t="s">
        <v>27</v>
      </c>
    </row>
    <row r="28" s="2" customFormat="1" ht="30" customHeight="1" spans="1:15">
      <c r="A28" s="14">
        <v>21</v>
      </c>
      <c r="B28" s="13" t="s">
        <v>49</v>
      </c>
      <c r="C28" s="15" t="s">
        <v>62</v>
      </c>
      <c r="D28" s="13">
        <v>13</v>
      </c>
      <c r="E28" s="13" t="s">
        <v>25</v>
      </c>
      <c r="F28" s="16">
        <v>2.95</v>
      </c>
      <c r="G28" s="13">
        <v>74.95</v>
      </c>
      <c r="H28" s="13">
        <v>17.47</v>
      </c>
      <c r="I28" s="13">
        <f t="shared" si="0"/>
        <v>57.48</v>
      </c>
      <c r="J28" s="30">
        <v>8900</v>
      </c>
      <c r="K28" s="28">
        <f t="shared" si="1"/>
        <v>7654</v>
      </c>
      <c r="L28" s="30">
        <v>667055</v>
      </c>
      <c r="M28" s="28">
        <f t="shared" si="2"/>
        <v>573667.3</v>
      </c>
      <c r="N28" s="14" t="s">
        <v>26</v>
      </c>
      <c r="O28" s="14" t="s">
        <v>27</v>
      </c>
    </row>
    <row r="29" s="2" customFormat="1" ht="30" customHeight="1" spans="1:15">
      <c r="A29" s="14">
        <v>22</v>
      </c>
      <c r="B29" s="13" t="s">
        <v>49</v>
      </c>
      <c r="C29" s="15" t="s">
        <v>63</v>
      </c>
      <c r="D29" s="13">
        <v>14</v>
      </c>
      <c r="E29" s="13" t="s">
        <v>25</v>
      </c>
      <c r="F29" s="16">
        <v>2.95</v>
      </c>
      <c r="G29" s="13">
        <v>74.95</v>
      </c>
      <c r="H29" s="13">
        <v>17.47</v>
      </c>
      <c r="I29" s="13">
        <f t="shared" si="0"/>
        <v>57.48</v>
      </c>
      <c r="J29" s="30">
        <v>8900</v>
      </c>
      <c r="K29" s="28">
        <f t="shared" si="1"/>
        <v>7654</v>
      </c>
      <c r="L29" s="30">
        <v>667055</v>
      </c>
      <c r="M29" s="28">
        <f t="shared" si="2"/>
        <v>573667.3</v>
      </c>
      <c r="N29" s="14" t="s">
        <v>26</v>
      </c>
      <c r="O29" s="14" t="s">
        <v>27</v>
      </c>
    </row>
    <row r="30" s="2" customFormat="1" ht="30" customHeight="1" spans="1:15">
      <c r="A30" s="14">
        <v>23</v>
      </c>
      <c r="B30" s="13" t="s">
        <v>49</v>
      </c>
      <c r="C30" s="15" t="s">
        <v>64</v>
      </c>
      <c r="D30" s="13">
        <v>15</v>
      </c>
      <c r="E30" s="13" t="s">
        <v>25</v>
      </c>
      <c r="F30" s="16">
        <v>2.95</v>
      </c>
      <c r="G30" s="13">
        <v>74.95</v>
      </c>
      <c r="H30" s="13">
        <v>17.47</v>
      </c>
      <c r="I30" s="13">
        <f t="shared" si="0"/>
        <v>57.48</v>
      </c>
      <c r="J30" s="30">
        <v>9000</v>
      </c>
      <c r="K30" s="28">
        <f t="shared" si="1"/>
        <v>7740</v>
      </c>
      <c r="L30" s="30">
        <v>674550</v>
      </c>
      <c r="M30" s="28">
        <f t="shared" si="2"/>
        <v>580113</v>
      </c>
      <c r="N30" s="14" t="s">
        <v>26</v>
      </c>
      <c r="O30" s="14" t="s">
        <v>27</v>
      </c>
    </row>
    <row r="31" s="2" customFormat="1" ht="30" customHeight="1" spans="1:15">
      <c r="A31" s="14">
        <v>24</v>
      </c>
      <c r="B31" s="13" t="s">
        <v>49</v>
      </c>
      <c r="C31" s="15" t="s">
        <v>65</v>
      </c>
      <c r="D31" s="13">
        <v>16</v>
      </c>
      <c r="E31" s="13" t="s">
        <v>25</v>
      </c>
      <c r="F31" s="16">
        <v>2.95</v>
      </c>
      <c r="G31" s="13">
        <v>74.95</v>
      </c>
      <c r="H31" s="13">
        <v>17.47</v>
      </c>
      <c r="I31" s="13">
        <f t="shared" si="0"/>
        <v>57.48</v>
      </c>
      <c r="J31" s="30">
        <v>9000</v>
      </c>
      <c r="K31" s="28">
        <f t="shared" si="1"/>
        <v>7740</v>
      </c>
      <c r="L31" s="30">
        <v>674550</v>
      </c>
      <c r="M31" s="28">
        <f t="shared" si="2"/>
        <v>580113</v>
      </c>
      <c r="N31" s="14" t="s">
        <v>26</v>
      </c>
      <c r="O31" s="14" t="s">
        <v>27</v>
      </c>
    </row>
    <row r="32" s="2" customFormat="1" ht="30" customHeight="1" spans="1:15">
      <c r="A32" s="14">
        <v>25</v>
      </c>
      <c r="B32" s="13" t="s">
        <v>49</v>
      </c>
      <c r="C32" s="15" t="s">
        <v>66</v>
      </c>
      <c r="D32" s="13">
        <v>17</v>
      </c>
      <c r="E32" s="13" t="s">
        <v>25</v>
      </c>
      <c r="F32" s="16">
        <v>2.95</v>
      </c>
      <c r="G32" s="13">
        <v>74.95</v>
      </c>
      <c r="H32" s="13">
        <v>17.47</v>
      </c>
      <c r="I32" s="13">
        <f t="shared" si="0"/>
        <v>57.48</v>
      </c>
      <c r="J32" s="30">
        <v>9000</v>
      </c>
      <c r="K32" s="28">
        <f t="shared" si="1"/>
        <v>7740</v>
      </c>
      <c r="L32" s="30">
        <v>674550</v>
      </c>
      <c r="M32" s="28">
        <f t="shared" si="2"/>
        <v>580113</v>
      </c>
      <c r="N32" s="14" t="s">
        <v>26</v>
      </c>
      <c r="O32" s="14" t="s">
        <v>27</v>
      </c>
    </row>
    <row r="33" s="2" customFormat="1" ht="30" customHeight="1" spans="1:15">
      <c r="A33" s="14">
        <v>26</v>
      </c>
      <c r="B33" s="13" t="s">
        <v>49</v>
      </c>
      <c r="C33" s="15" t="s">
        <v>67</v>
      </c>
      <c r="D33" s="13">
        <v>18</v>
      </c>
      <c r="E33" s="13" t="s">
        <v>25</v>
      </c>
      <c r="F33" s="16">
        <v>2.95</v>
      </c>
      <c r="G33" s="13">
        <v>74.3</v>
      </c>
      <c r="H33" s="13">
        <v>17.32</v>
      </c>
      <c r="I33" s="13">
        <f t="shared" si="0"/>
        <v>56.98</v>
      </c>
      <c r="J33" s="30">
        <v>9200</v>
      </c>
      <c r="K33" s="28">
        <f t="shared" si="1"/>
        <v>7912</v>
      </c>
      <c r="L33" s="30">
        <v>683560</v>
      </c>
      <c r="M33" s="28">
        <f t="shared" si="2"/>
        <v>587861.6</v>
      </c>
      <c r="N33" s="14" t="s">
        <v>26</v>
      </c>
      <c r="O33" s="14" t="s">
        <v>27</v>
      </c>
    </row>
    <row r="34" s="2" customFormat="1" ht="30" customHeight="1" spans="1:15">
      <c r="A34" s="14">
        <v>27</v>
      </c>
      <c r="B34" s="13" t="s">
        <v>49</v>
      </c>
      <c r="C34" s="15" t="s">
        <v>68</v>
      </c>
      <c r="D34" s="13">
        <v>18</v>
      </c>
      <c r="E34" s="13" t="s">
        <v>25</v>
      </c>
      <c r="F34" s="16">
        <v>2.95</v>
      </c>
      <c r="G34" s="13">
        <v>74.95</v>
      </c>
      <c r="H34" s="13">
        <v>17.47</v>
      </c>
      <c r="I34" s="13">
        <f t="shared" si="0"/>
        <v>57.48</v>
      </c>
      <c r="J34" s="30">
        <v>9100</v>
      </c>
      <c r="K34" s="28">
        <f t="shared" si="1"/>
        <v>7826</v>
      </c>
      <c r="L34" s="30">
        <v>682045</v>
      </c>
      <c r="M34" s="28">
        <f t="shared" si="2"/>
        <v>586558.7</v>
      </c>
      <c r="N34" s="14" t="s">
        <v>26</v>
      </c>
      <c r="O34" s="14" t="s">
        <v>27</v>
      </c>
    </row>
    <row r="35" s="2" customFormat="1" ht="30" customHeight="1" spans="1:15">
      <c r="A35" s="14">
        <v>28</v>
      </c>
      <c r="B35" s="13" t="s">
        <v>49</v>
      </c>
      <c r="C35" s="15" t="s">
        <v>69</v>
      </c>
      <c r="D35" s="13">
        <v>19</v>
      </c>
      <c r="E35" s="13" t="s">
        <v>25</v>
      </c>
      <c r="F35" s="16">
        <v>2.95</v>
      </c>
      <c r="G35" s="13">
        <v>74.3</v>
      </c>
      <c r="H35" s="13">
        <v>17.32</v>
      </c>
      <c r="I35" s="13">
        <f t="shared" si="0"/>
        <v>56.98</v>
      </c>
      <c r="J35" s="30">
        <v>9300</v>
      </c>
      <c r="K35" s="28">
        <f t="shared" si="1"/>
        <v>7998</v>
      </c>
      <c r="L35" s="30">
        <v>690990</v>
      </c>
      <c r="M35" s="28">
        <f t="shared" si="2"/>
        <v>594251.4</v>
      </c>
      <c r="N35" s="14" t="s">
        <v>26</v>
      </c>
      <c r="O35" s="14" t="s">
        <v>27</v>
      </c>
    </row>
    <row r="36" s="2" customFormat="1" ht="30" customHeight="1" spans="1:15">
      <c r="A36" s="14">
        <v>29</v>
      </c>
      <c r="B36" s="13" t="s">
        <v>49</v>
      </c>
      <c r="C36" s="15" t="s">
        <v>70</v>
      </c>
      <c r="D36" s="13">
        <v>19</v>
      </c>
      <c r="E36" s="13" t="s">
        <v>25</v>
      </c>
      <c r="F36" s="16">
        <v>2.95</v>
      </c>
      <c r="G36" s="13">
        <v>74.95</v>
      </c>
      <c r="H36" s="13">
        <v>17.47</v>
      </c>
      <c r="I36" s="13">
        <f t="shared" si="0"/>
        <v>57.48</v>
      </c>
      <c r="J36" s="30">
        <v>9100</v>
      </c>
      <c r="K36" s="28">
        <f t="shared" si="1"/>
        <v>7826</v>
      </c>
      <c r="L36" s="30">
        <v>682045</v>
      </c>
      <c r="M36" s="28">
        <f t="shared" si="2"/>
        <v>586558.7</v>
      </c>
      <c r="N36" s="14" t="s">
        <v>26</v>
      </c>
      <c r="O36" s="14" t="s">
        <v>27</v>
      </c>
    </row>
    <row r="37" s="2" customFormat="1" ht="30" customHeight="1" spans="1:15">
      <c r="A37" s="14">
        <v>30</v>
      </c>
      <c r="B37" s="13" t="s">
        <v>49</v>
      </c>
      <c r="C37" s="15" t="s">
        <v>71</v>
      </c>
      <c r="D37" s="13">
        <v>20</v>
      </c>
      <c r="E37" s="13" t="s">
        <v>25</v>
      </c>
      <c r="F37" s="16">
        <v>2.95</v>
      </c>
      <c r="G37" s="13">
        <v>74.3</v>
      </c>
      <c r="H37" s="13">
        <v>17.32</v>
      </c>
      <c r="I37" s="13">
        <f t="shared" si="0"/>
        <v>56.98</v>
      </c>
      <c r="J37" s="30">
        <v>9300</v>
      </c>
      <c r="K37" s="28">
        <f t="shared" si="1"/>
        <v>7998</v>
      </c>
      <c r="L37" s="30">
        <v>690990</v>
      </c>
      <c r="M37" s="28">
        <f t="shared" si="2"/>
        <v>594251.4</v>
      </c>
      <c r="N37" s="14" t="s">
        <v>26</v>
      </c>
      <c r="O37" s="14" t="s">
        <v>27</v>
      </c>
    </row>
    <row r="38" s="2" customFormat="1" ht="30" customHeight="1" spans="1:15">
      <c r="A38" s="14">
        <v>31</v>
      </c>
      <c r="B38" s="13" t="s">
        <v>49</v>
      </c>
      <c r="C38" s="15" t="s">
        <v>72</v>
      </c>
      <c r="D38" s="13">
        <v>20</v>
      </c>
      <c r="E38" s="13" t="s">
        <v>25</v>
      </c>
      <c r="F38" s="16">
        <v>2.95</v>
      </c>
      <c r="G38" s="13">
        <v>74.95</v>
      </c>
      <c r="H38" s="13">
        <v>17.47</v>
      </c>
      <c r="I38" s="13">
        <f t="shared" si="0"/>
        <v>57.48</v>
      </c>
      <c r="J38" s="30">
        <v>9100</v>
      </c>
      <c r="K38" s="28">
        <f t="shared" si="1"/>
        <v>7826</v>
      </c>
      <c r="L38" s="30">
        <v>682045</v>
      </c>
      <c r="M38" s="28">
        <f t="shared" si="2"/>
        <v>586558.7</v>
      </c>
      <c r="N38" s="14" t="s">
        <v>26</v>
      </c>
      <c r="O38" s="14" t="s">
        <v>27</v>
      </c>
    </row>
    <row r="39" s="2" customFormat="1" ht="30" customHeight="1" spans="1:15">
      <c r="A39" s="14">
        <v>32</v>
      </c>
      <c r="B39" s="13" t="s">
        <v>49</v>
      </c>
      <c r="C39" s="15" t="s">
        <v>73</v>
      </c>
      <c r="D39" s="13">
        <v>21</v>
      </c>
      <c r="E39" s="13" t="s">
        <v>25</v>
      </c>
      <c r="F39" s="16">
        <v>2.95</v>
      </c>
      <c r="G39" s="13">
        <v>74.95</v>
      </c>
      <c r="H39" s="13">
        <v>17.47</v>
      </c>
      <c r="I39" s="13">
        <f t="shared" si="0"/>
        <v>57.48</v>
      </c>
      <c r="J39" s="30">
        <v>9200</v>
      </c>
      <c r="K39" s="28">
        <f t="shared" si="1"/>
        <v>7912</v>
      </c>
      <c r="L39" s="30">
        <v>689540</v>
      </c>
      <c r="M39" s="28">
        <f t="shared" si="2"/>
        <v>593004.4</v>
      </c>
      <c r="N39" s="14" t="s">
        <v>26</v>
      </c>
      <c r="O39" s="14" t="s">
        <v>27</v>
      </c>
    </row>
    <row r="40" s="2" customFormat="1" ht="30" customHeight="1" spans="1:15">
      <c r="A40" s="14">
        <v>33</v>
      </c>
      <c r="B40" s="13" t="s">
        <v>49</v>
      </c>
      <c r="C40" s="15" t="s">
        <v>74</v>
      </c>
      <c r="D40" s="13">
        <v>22</v>
      </c>
      <c r="E40" s="13" t="s">
        <v>25</v>
      </c>
      <c r="F40" s="16">
        <v>2.95</v>
      </c>
      <c r="G40" s="13">
        <v>74.95</v>
      </c>
      <c r="H40" s="13">
        <v>17.47</v>
      </c>
      <c r="I40" s="13">
        <f t="shared" si="0"/>
        <v>57.48</v>
      </c>
      <c r="J40" s="30">
        <v>9200</v>
      </c>
      <c r="K40" s="28">
        <f t="shared" si="1"/>
        <v>7912</v>
      </c>
      <c r="L40" s="30">
        <v>689540</v>
      </c>
      <c r="M40" s="28">
        <f t="shared" si="2"/>
        <v>593004.4</v>
      </c>
      <c r="N40" s="14" t="s">
        <v>26</v>
      </c>
      <c r="O40" s="14" t="s">
        <v>27</v>
      </c>
    </row>
    <row r="41" s="2" customFormat="1" ht="30" customHeight="1" spans="1:15">
      <c r="A41" s="14">
        <v>34</v>
      </c>
      <c r="B41" s="13" t="s">
        <v>49</v>
      </c>
      <c r="C41" s="15" t="s">
        <v>75</v>
      </c>
      <c r="D41" s="13">
        <v>23</v>
      </c>
      <c r="E41" s="13" t="s">
        <v>76</v>
      </c>
      <c r="F41" s="16">
        <v>2.95</v>
      </c>
      <c r="G41" s="13">
        <v>55.64</v>
      </c>
      <c r="H41" s="13">
        <v>12.97</v>
      </c>
      <c r="I41" s="13">
        <f t="shared" si="0"/>
        <v>42.67</v>
      </c>
      <c r="J41" s="30">
        <v>9481.5</v>
      </c>
      <c r="K41" s="28">
        <f t="shared" si="1"/>
        <v>8154.09</v>
      </c>
      <c r="L41" s="30">
        <v>527550.66</v>
      </c>
      <c r="M41" s="28">
        <f t="shared" si="2"/>
        <v>453693.5676</v>
      </c>
      <c r="N41" s="14" t="s">
        <v>26</v>
      </c>
      <c r="O41" s="14" t="s">
        <v>27</v>
      </c>
    </row>
    <row r="42" s="2" customFormat="1" ht="30" customHeight="1" spans="1:15">
      <c r="A42" s="14">
        <v>35</v>
      </c>
      <c r="B42" s="13" t="s">
        <v>49</v>
      </c>
      <c r="C42" s="15" t="s">
        <v>36</v>
      </c>
      <c r="D42" s="13">
        <v>23</v>
      </c>
      <c r="E42" s="13" t="s">
        <v>25</v>
      </c>
      <c r="F42" s="16">
        <v>2.95</v>
      </c>
      <c r="G42" s="13">
        <v>74.95</v>
      </c>
      <c r="H42" s="13">
        <v>17.47</v>
      </c>
      <c r="I42" s="13">
        <f t="shared" si="0"/>
        <v>57.48</v>
      </c>
      <c r="J42" s="30">
        <v>9300</v>
      </c>
      <c r="K42" s="28">
        <f t="shared" si="1"/>
        <v>7998</v>
      </c>
      <c r="L42" s="30">
        <v>697035</v>
      </c>
      <c r="M42" s="28">
        <f t="shared" si="2"/>
        <v>599450.1</v>
      </c>
      <c r="N42" s="14" t="s">
        <v>26</v>
      </c>
      <c r="O42" s="14" t="s">
        <v>27</v>
      </c>
    </row>
    <row r="43" s="3" customFormat="1" ht="28" customHeight="1" spans="1:15">
      <c r="A43" s="17" t="s">
        <v>37</v>
      </c>
      <c r="B43" s="18"/>
      <c r="C43" s="18"/>
      <c r="D43" s="18"/>
      <c r="E43" s="18"/>
      <c r="F43" s="19"/>
      <c r="G43" s="20">
        <f t="shared" ref="G43:I43" si="3">SUM(G8:G42)</f>
        <v>2597.44</v>
      </c>
      <c r="H43" s="20">
        <f t="shared" si="3"/>
        <v>605.45</v>
      </c>
      <c r="I43" s="20">
        <f t="shared" si="3"/>
        <v>1991.99</v>
      </c>
      <c r="J43" s="31">
        <f>AVERAGE(J8:J42)</f>
        <v>8922.32857142857</v>
      </c>
      <c r="K43" s="31">
        <f>AVERAGE(K8:K42)</f>
        <v>7673.20257142857</v>
      </c>
      <c r="L43" s="30">
        <f>SUM(L8:L42)</f>
        <v>23164365.66</v>
      </c>
      <c r="M43" s="28">
        <f>SUM(M8:M42)</f>
        <v>19921354.4676</v>
      </c>
      <c r="N43" s="14"/>
      <c r="O43" s="14"/>
    </row>
    <row r="44" s="1" customFormat="1" ht="50" customHeight="1" spans="1:15">
      <c r="A44" s="32" t="s">
        <v>77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9"/>
      <c r="O44" s="40"/>
    </row>
    <row r="45" s="1" customFormat="1" ht="55" customHeight="1" spans="1:15">
      <c r="A45" s="34" t="s">
        <v>39</v>
      </c>
      <c r="B45" s="34"/>
      <c r="C45" s="34"/>
      <c r="D45" s="34"/>
      <c r="E45" s="34"/>
      <c r="F45" s="34"/>
      <c r="G45" s="34"/>
      <c r="H45" s="34"/>
      <c r="I45" s="34"/>
      <c r="J45" s="34"/>
      <c r="K45" s="41"/>
      <c r="L45" s="41"/>
      <c r="M45" s="42"/>
      <c r="N45" s="34"/>
      <c r="O45" s="9"/>
    </row>
    <row r="46" s="1" customFormat="1" ht="33" customHeight="1" spans="1:15">
      <c r="A46" s="35" t="s">
        <v>40</v>
      </c>
      <c r="B46" s="35"/>
      <c r="C46" s="35"/>
      <c r="D46" s="35"/>
      <c r="E46" s="35"/>
      <c r="F46" s="35"/>
      <c r="G46" s="35"/>
      <c r="H46" s="35"/>
      <c r="I46" s="35"/>
      <c r="J46" s="35"/>
      <c r="K46" s="25"/>
      <c r="L46" s="25"/>
      <c r="M46" s="43"/>
      <c r="N46" s="35"/>
      <c r="O46" s="9"/>
    </row>
    <row r="47" ht="18.75" spans="1:15">
      <c r="A47" s="36"/>
      <c r="B47" s="36"/>
      <c r="C47" s="36"/>
      <c r="D47" s="36"/>
      <c r="E47" s="36"/>
      <c r="F47" s="36"/>
      <c r="G47" s="36"/>
      <c r="H47" s="36"/>
      <c r="I47" s="44"/>
      <c r="J47" s="36"/>
      <c r="K47" s="45"/>
      <c r="L47" s="45"/>
      <c r="M47" s="46"/>
      <c r="N47" s="36"/>
      <c r="O47" s="38"/>
    </row>
    <row r="48" ht="18.75" spans="1:15">
      <c r="A48" s="37" t="s">
        <v>41</v>
      </c>
      <c r="B48" s="37"/>
      <c r="C48" s="38"/>
      <c r="D48" s="38"/>
      <c r="E48" s="38"/>
      <c r="F48" s="38"/>
      <c r="G48" s="38"/>
      <c r="H48" s="38"/>
      <c r="I48" s="38"/>
      <c r="J48" s="38"/>
      <c r="K48" s="47"/>
      <c r="L48" s="47"/>
      <c r="M48" s="48"/>
      <c r="N48" s="38"/>
      <c r="O48" s="38"/>
    </row>
    <row r="49" ht="18.75" spans="1:1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49"/>
      <c r="L49" s="49"/>
      <c r="M49" s="48"/>
      <c r="N49" s="38"/>
      <c r="O49" s="38"/>
    </row>
    <row r="50" ht="18.75" spans="1:15">
      <c r="A50" s="37" t="s">
        <v>42</v>
      </c>
      <c r="B50" s="37"/>
      <c r="C50" s="37"/>
      <c r="D50" s="37"/>
      <c r="E50" s="37"/>
      <c r="F50" s="37"/>
      <c r="G50" s="38"/>
      <c r="H50" s="38"/>
      <c r="I50" s="38"/>
      <c r="J50" s="38"/>
      <c r="K50" s="47"/>
      <c r="L50" s="47"/>
      <c r="M50" s="48"/>
      <c r="N50" s="38"/>
      <c r="O50" s="38"/>
    </row>
  </sheetData>
  <autoFilter ref="A7:O50">
    <extLst/>
  </autoFilter>
  <mergeCells count="11">
    <mergeCell ref="B2:O2"/>
    <mergeCell ref="K4:O4"/>
    <mergeCell ref="K5:O5"/>
    <mergeCell ref="A6:G6"/>
    <mergeCell ref="K6:O6"/>
    <mergeCell ref="A43:F43"/>
    <mergeCell ref="A44:O44"/>
    <mergeCell ref="A45:N45"/>
    <mergeCell ref="A46:N46"/>
    <mergeCell ref="A48:B48"/>
    <mergeCell ref="A50:F50"/>
  </mergeCells>
  <printOptions horizontalCentered="1"/>
  <pageMargins left="0" right="0" top="0.432638888888889" bottom="0.354166666666667" header="0" footer="0"/>
  <pageSetup paperSize="9" scale="73" fitToHeight="0" orientation="landscape" horizontalDpi="600" verticalDpi="600"/>
  <headerFooter alignWithMargins="0" scaleWithDoc="0">
    <oddFooter>&amp;C&amp;P</oddFooter>
  </headerFooter>
  <colBreaks count="1" manualBreakCount="1">
    <brk id="15" max="6539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2:O71"/>
  <sheetViews>
    <sheetView tabSelected="1" workbookViewId="0">
      <pane ySplit="7" topLeftCell="A58" activePane="bottomLeft" state="frozen"/>
      <selection/>
      <selection pane="bottomLeft" activeCell="P66" sqref="P66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6.75" style="5" customWidth="1"/>
    <col min="13" max="13" width="16.7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1"/>
      <c r="L2" s="21"/>
      <c r="M2" s="22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3" t="s">
        <v>3</v>
      </c>
      <c r="L4" s="23"/>
      <c r="M4" s="24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25" t="s">
        <v>5</v>
      </c>
      <c r="L5" s="25"/>
      <c r="M5" s="25"/>
      <c r="N5" s="25"/>
      <c r="O5" s="25"/>
    </row>
    <row r="6" s="1" customFormat="1" ht="22" customHeight="1" spans="1:15">
      <c r="A6" s="11" t="s">
        <v>43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26">
        <v>45454</v>
      </c>
      <c r="L6" s="26"/>
      <c r="M6" s="27"/>
      <c r="N6" s="26"/>
      <c r="O6" s="26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28" t="s">
        <v>18</v>
      </c>
      <c r="L7" s="29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78</v>
      </c>
      <c r="C8" s="15" t="s">
        <v>50</v>
      </c>
      <c r="D8" s="13">
        <v>1</v>
      </c>
      <c r="E8" s="13" t="s">
        <v>25</v>
      </c>
      <c r="F8" s="16">
        <v>2.95</v>
      </c>
      <c r="G8" s="13">
        <v>74.27</v>
      </c>
      <c r="H8" s="13">
        <v>17.29</v>
      </c>
      <c r="I8" s="13">
        <f t="shared" ref="I8:I63" si="0">G8-H8</f>
        <v>56.98</v>
      </c>
      <c r="J8" s="30">
        <v>8700</v>
      </c>
      <c r="K8" s="28">
        <f t="shared" ref="K8:K63" si="1">J8*0.86</f>
        <v>7482</v>
      </c>
      <c r="L8" s="30">
        <v>646149</v>
      </c>
      <c r="M8" s="28">
        <f t="shared" ref="M8:M63" si="2">G8*K8</f>
        <v>555688.14</v>
      </c>
      <c r="N8" s="14" t="s">
        <v>26</v>
      </c>
      <c r="O8" s="14" t="s">
        <v>27</v>
      </c>
    </row>
    <row r="9" s="2" customFormat="1" ht="30" customHeight="1" spans="1:15">
      <c r="A9" s="14">
        <v>2</v>
      </c>
      <c r="B9" s="13" t="s">
        <v>78</v>
      </c>
      <c r="C9" s="15" t="s">
        <v>79</v>
      </c>
      <c r="D9" s="13">
        <v>1</v>
      </c>
      <c r="E9" s="13" t="s">
        <v>76</v>
      </c>
      <c r="F9" s="16">
        <v>2.95</v>
      </c>
      <c r="G9" s="13">
        <v>54.06</v>
      </c>
      <c r="H9" s="13">
        <v>12.59</v>
      </c>
      <c r="I9" s="13">
        <f t="shared" si="0"/>
        <v>41.47</v>
      </c>
      <c r="J9" s="30">
        <v>9000</v>
      </c>
      <c r="K9" s="28">
        <f t="shared" si="1"/>
        <v>7740</v>
      </c>
      <c r="L9" s="30">
        <v>486540</v>
      </c>
      <c r="M9" s="28">
        <f t="shared" si="2"/>
        <v>418424.4</v>
      </c>
      <c r="N9" s="14" t="s">
        <v>26</v>
      </c>
      <c r="O9" s="14" t="s">
        <v>27</v>
      </c>
    </row>
    <row r="10" s="2" customFormat="1" ht="30" customHeight="1" spans="1:15">
      <c r="A10" s="14">
        <v>3</v>
      </c>
      <c r="B10" s="13" t="s">
        <v>78</v>
      </c>
      <c r="C10" s="15" t="s">
        <v>51</v>
      </c>
      <c r="D10" s="13">
        <v>1</v>
      </c>
      <c r="E10" s="13" t="s">
        <v>25</v>
      </c>
      <c r="F10" s="16">
        <v>2.95</v>
      </c>
      <c r="G10" s="13">
        <v>74.92</v>
      </c>
      <c r="H10" s="13">
        <v>17.44</v>
      </c>
      <c r="I10" s="13">
        <f t="shared" si="0"/>
        <v>57.48</v>
      </c>
      <c r="J10" s="30">
        <v>8700</v>
      </c>
      <c r="K10" s="28">
        <f t="shared" si="1"/>
        <v>7482</v>
      </c>
      <c r="L10" s="30">
        <v>651804</v>
      </c>
      <c r="M10" s="28">
        <f t="shared" si="2"/>
        <v>560551.44</v>
      </c>
      <c r="N10" s="14" t="s">
        <v>26</v>
      </c>
      <c r="O10" s="14" t="s">
        <v>27</v>
      </c>
    </row>
    <row r="11" s="2" customFormat="1" ht="30" customHeight="1" spans="1:15">
      <c r="A11" s="14">
        <v>4</v>
      </c>
      <c r="B11" s="13" t="s">
        <v>78</v>
      </c>
      <c r="C11" s="15" t="s">
        <v>52</v>
      </c>
      <c r="D11" s="13">
        <v>2</v>
      </c>
      <c r="E11" s="13" t="s">
        <v>25</v>
      </c>
      <c r="F11" s="16">
        <v>2.95</v>
      </c>
      <c r="G11" s="13">
        <v>74.27</v>
      </c>
      <c r="H11" s="13">
        <v>17.29</v>
      </c>
      <c r="I11" s="13">
        <f t="shared" si="0"/>
        <v>56.98</v>
      </c>
      <c r="J11" s="30">
        <v>8900</v>
      </c>
      <c r="K11" s="28">
        <f t="shared" si="1"/>
        <v>7654</v>
      </c>
      <c r="L11" s="30">
        <v>661003</v>
      </c>
      <c r="M11" s="28">
        <f t="shared" si="2"/>
        <v>568462.58</v>
      </c>
      <c r="N11" s="14" t="s">
        <v>26</v>
      </c>
      <c r="O11" s="14" t="s">
        <v>27</v>
      </c>
    </row>
    <row r="12" s="2" customFormat="1" ht="30" customHeight="1" spans="1:15">
      <c r="A12" s="14">
        <v>5</v>
      </c>
      <c r="B12" s="13" t="s">
        <v>78</v>
      </c>
      <c r="C12" s="15" t="s">
        <v>53</v>
      </c>
      <c r="D12" s="13">
        <v>2</v>
      </c>
      <c r="E12" s="13" t="s">
        <v>25</v>
      </c>
      <c r="F12" s="16">
        <v>2.95</v>
      </c>
      <c r="G12" s="13">
        <v>74.92</v>
      </c>
      <c r="H12" s="13">
        <v>17.44</v>
      </c>
      <c r="I12" s="13">
        <f t="shared" si="0"/>
        <v>57.48</v>
      </c>
      <c r="J12" s="30">
        <v>8700</v>
      </c>
      <c r="K12" s="28">
        <f t="shared" si="1"/>
        <v>7482</v>
      </c>
      <c r="L12" s="30">
        <v>651804</v>
      </c>
      <c r="M12" s="28">
        <f t="shared" si="2"/>
        <v>560551.44</v>
      </c>
      <c r="N12" s="14" t="s">
        <v>26</v>
      </c>
      <c r="O12" s="14" t="s">
        <v>27</v>
      </c>
    </row>
    <row r="13" s="2" customFormat="1" ht="30" customHeight="1" spans="1:15">
      <c r="A13" s="14">
        <v>6</v>
      </c>
      <c r="B13" s="13" t="s">
        <v>78</v>
      </c>
      <c r="C13" s="15" t="s">
        <v>45</v>
      </c>
      <c r="D13" s="13">
        <v>3</v>
      </c>
      <c r="E13" s="13" t="s">
        <v>25</v>
      </c>
      <c r="F13" s="16">
        <v>2.95</v>
      </c>
      <c r="G13" s="13">
        <v>74.27</v>
      </c>
      <c r="H13" s="13">
        <v>17.29</v>
      </c>
      <c r="I13" s="13">
        <f t="shared" si="0"/>
        <v>56.98</v>
      </c>
      <c r="J13" s="30">
        <v>8700</v>
      </c>
      <c r="K13" s="28">
        <f t="shared" si="1"/>
        <v>7482</v>
      </c>
      <c r="L13" s="30">
        <v>646149</v>
      </c>
      <c r="M13" s="28">
        <f t="shared" si="2"/>
        <v>555688.14</v>
      </c>
      <c r="N13" s="14" t="s">
        <v>26</v>
      </c>
      <c r="O13" s="14" t="s">
        <v>27</v>
      </c>
    </row>
    <row r="14" s="2" customFormat="1" ht="30" customHeight="1" spans="1:15">
      <c r="A14" s="14">
        <v>7</v>
      </c>
      <c r="B14" s="13" t="s">
        <v>78</v>
      </c>
      <c r="C14" s="15" t="s">
        <v>54</v>
      </c>
      <c r="D14" s="13">
        <v>3</v>
      </c>
      <c r="E14" s="13" t="s">
        <v>25</v>
      </c>
      <c r="F14" s="16">
        <v>2.95</v>
      </c>
      <c r="G14" s="13">
        <v>74.92</v>
      </c>
      <c r="H14" s="13">
        <v>17.44</v>
      </c>
      <c r="I14" s="13">
        <f t="shared" si="0"/>
        <v>57.48</v>
      </c>
      <c r="J14" s="30">
        <v>8800</v>
      </c>
      <c r="K14" s="28">
        <f t="shared" si="1"/>
        <v>7568</v>
      </c>
      <c r="L14" s="30">
        <v>659296</v>
      </c>
      <c r="M14" s="28">
        <f t="shared" si="2"/>
        <v>566994.56</v>
      </c>
      <c r="N14" s="14" t="s">
        <v>26</v>
      </c>
      <c r="O14" s="14" t="s">
        <v>27</v>
      </c>
    </row>
    <row r="15" s="2" customFormat="1" ht="30" customHeight="1" spans="1:15">
      <c r="A15" s="14">
        <v>8</v>
      </c>
      <c r="B15" s="13" t="s">
        <v>78</v>
      </c>
      <c r="C15" s="15" t="s">
        <v>80</v>
      </c>
      <c r="D15" s="13">
        <v>3</v>
      </c>
      <c r="E15" s="13" t="s">
        <v>25</v>
      </c>
      <c r="F15" s="16">
        <v>2.95</v>
      </c>
      <c r="G15" s="13">
        <v>74.92</v>
      </c>
      <c r="H15" s="13">
        <v>17.44</v>
      </c>
      <c r="I15" s="13">
        <f t="shared" si="0"/>
        <v>57.48</v>
      </c>
      <c r="J15" s="30">
        <v>8600</v>
      </c>
      <c r="K15" s="28">
        <f t="shared" si="1"/>
        <v>7396</v>
      </c>
      <c r="L15" s="30">
        <v>644312</v>
      </c>
      <c r="M15" s="28">
        <f t="shared" si="2"/>
        <v>554108.32</v>
      </c>
      <c r="N15" s="14" t="s">
        <v>26</v>
      </c>
      <c r="O15" s="14" t="s">
        <v>27</v>
      </c>
    </row>
    <row r="16" s="2" customFormat="1" ht="30" customHeight="1" spans="1:15">
      <c r="A16" s="14">
        <v>9</v>
      </c>
      <c r="B16" s="13" t="s">
        <v>78</v>
      </c>
      <c r="C16" s="15" t="s">
        <v>29</v>
      </c>
      <c r="D16" s="13">
        <v>4</v>
      </c>
      <c r="E16" s="13" t="s">
        <v>25</v>
      </c>
      <c r="F16" s="16">
        <v>2.95</v>
      </c>
      <c r="G16" s="13">
        <v>74.27</v>
      </c>
      <c r="H16" s="13">
        <v>17.29</v>
      </c>
      <c r="I16" s="13">
        <f t="shared" si="0"/>
        <v>56.98</v>
      </c>
      <c r="J16" s="30">
        <v>8800</v>
      </c>
      <c r="K16" s="28">
        <f t="shared" si="1"/>
        <v>7568</v>
      </c>
      <c r="L16" s="30">
        <v>653576</v>
      </c>
      <c r="M16" s="28">
        <f t="shared" si="2"/>
        <v>562075.36</v>
      </c>
      <c r="N16" s="14" t="s">
        <v>26</v>
      </c>
      <c r="O16" s="14" t="s">
        <v>27</v>
      </c>
    </row>
    <row r="17" s="2" customFormat="1" ht="30" customHeight="1" spans="1:15">
      <c r="A17" s="14">
        <v>10</v>
      </c>
      <c r="B17" s="13" t="s">
        <v>78</v>
      </c>
      <c r="C17" s="15" t="s">
        <v>55</v>
      </c>
      <c r="D17" s="13">
        <v>4</v>
      </c>
      <c r="E17" s="13" t="s">
        <v>25</v>
      </c>
      <c r="F17" s="16">
        <v>2.95</v>
      </c>
      <c r="G17" s="13">
        <v>74.92</v>
      </c>
      <c r="H17" s="13">
        <v>17.44</v>
      </c>
      <c r="I17" s="13">
        <f t="shared" si="0"/>
        <v>57.48</v>
      </c>
      <c r="J17" s="30">
        <v>8800</v>
      </c>
      <c r="K17" s="28">
        <f t="shared" si="1"/>
        <v>7568</v>
      </c>
      <c r="L17" s="30">
        <v>659296</v>
      </c>
      <c r="M17" s="28">
        <f t="shared" si="2"/>
        <v>566994.56</v>
      </c>
      <c r="N17" s="14" t="s">
        <v>26</v>
      </c>
      <c r="O17" s="14" t="s">
        <v>27</v>
      </c>
    </row>
    <row r="18" s="2" customFormat="1" ht="30" customHeight="1" spans="1:15">
      <c r="A18" s="14">
        <v>11</v>
      </c>
      <c r="B18" s="13" t="s">
        <v>78</v>
      </c>
      <c r="C18" s="15" t="s">
        <v>81</v>
      </c>
      <c r="D18" s="13">
        <v>4</v>
      </c>
      <c r="E18" s="13" t="s">
        <v>25</v>
      </c>
      <c r="F18" s="16">
        <v>2.95</v>
      </c>
      <c r="G18" s="13">
        <v>74.92</v>
      </c>
      <c r="H18" s="13">
        <v>17.44</v>
      </c>
      <c r="I18" s="13">
        <f t="shared" si="0"/>
        <v>57.48</v>
      </c>
      <c r="J18" s="30">
        <v>8600</v>
      </c>
      <c r="K18" s="28">
        <f t="shared" si="1"/>
        <v>7396</v>
      </c>
      <c r="L18" s="30">
        <v>644312</v>
      </c>
      <c r="M18" s="28">
        <f t="shared" si="2"/>
        <v>554108.32</v>
      </c>
      <c r="N18" s="14" t="s">
        <v>26</v>
      </c>
      <c r="O18" s="14" t="s">
        <v>27</v>
      </c>
    </row>
    <row r="19" s="2" customFormat="1" ht="30" customHeight="1" spans="1:15">
      <c r="A19" s="14">
        <v>12</v>
      </c>
      <c r="B19" s="13" t="s">
        <v>78</v>
      </c>
      <c r="C19" s="15" t="s">
        <v>82</v>
      </c>
      <c r="D19" s="13">
        <v>5</v>
      </c>
      <c r="E19" s="13" t="s">
        <v>25</v>
      </c>
      <c r="F19" s="16">
        <v>2.95</v>
      </c>
      <c r="G19" s="13">
        <v>74.27</v>
      </c>
      <c r="H19" s="13">
        <v>17.29</v>
      </c>
      <c r="I19" s="13">
        <f t="shared" si="0"/>
        <v>56.98</v>
      </c>
      <c r="J19" s="30">
        <v>8800</v>
      </c>
      <c r="K19" s="28">
        <f t="shared" si="1"/>
        <v>7568</v>
      </c>
      <c r="L19" s="30">
        <v>653576</v>
      </c>
      <c r="M19" s="28">
        <f t="shared" si="2"/>
        <v>562075.36</v>
      </c>
      <c r="N19" s="14" t="s">
        <v>26</v>
      </c>
      <c r="O19" s="14" t="s">
        <v>27</v>
      </c>
    </row>
    <row r="20" s="2" customFormat="1" ht="30" customHeight="1" spans="1:15">
      <c r="A20" s="14">
        <v>13</v>
      </c>
      <c r="B20" s="13" t="s">
        <v>78</v>
      </c>
      <c r="C20" s="15" t="s">
        <v>56</v>
      </c>
      <c r="D20" s="13">
        <v>5</v>
      </c>
      <c r="E20" s="13" t="s">
        <v>25</v>
      </c>
      <c r="F20" s="16">
        <v>2.95</v>
      </c>
      <c r="G20" s="13">
        <v>74.92</v>
      </c>
      <c r="H20" s="13">
        <v>17.44</v>
      </c>
      <c r="I20" s="13">
        <f t="shared" si="0"/>
        <v>57.48</v>
      </c>
      <c r="J20" s="30">
        <v>8800</v>
      </c>
      <c r="K20" s="28">
        <f t="shared" si="1"/>
        <v>7568</v>
      </c>
      <c r="L20" s="30">
        <v>659296</v>
      </c>
      <c r="M20" s="28">
        <f t="shared" si="2"/>
        <v>566994.56</v>
      </c>
      <c r="N20" s="14" t="s">
        <v>26</v>
      </c>
      <c r="O20" s="14" t="s">
        <v>27</v>
      </c>
    </row>
    <row r="21" s="2" customFormat="1" ht="30" customHeight="1" spans="1:15">
      <c r="A21" s="14">
        <v>14</v>
      </c>
      <c r="B21" s="13" t="s">
        <v>78</v>
      </c>
      <c r="C21" s="15" t="s">
        <v>83</v>
      </c>
      <c r="D21" s="13">
        <v>6</v>
      </c>
      <c r="E21" s="13" t="s">
        <v>25</v>
      </c>
      <c r="F21" s="16">
        <v>2.95</v>
      </c>
      <c r="G21" s="13">
        <v>74.27</v>
      </c>
      <c r="H21" s="13">
        <v>17.29</v>
      </c>
      <c r="I21" s="13">
        <f t="shared" si="0"/>
        <v>56.98</v>
      </c>
      <c r="J21" s="30">
        <v>8800</v>
      </c>
      <c r="K21" s="28">
        <f t="shared" si="1"/>
        <v>7568</v>
      </c>
      <c r="L21" s="30">
        <v>653576</v>
      </c>
      <c r="M21" s="28">
        <f t="shared" si="2"/>
        <v>562075.36</v>
      </c>
      <c r="N21" s="14" t="s">
        <v>26</v>
      </c>
      <c r="O21" s="14" t="s">
        <v>27</v>
      </c>
    </row>
    <row r="22" s="2" customFormat="1" ht="30" customHeight="1" spans="1:15">
      <c r="A22" s="14">
        <v>15</v>
      </c>
      <c r="B22" s="13" t="s">
        <v>78</v>
      </c>
      <c r="C22" s="15" t="s">
        <v>84</v>
      </c>
      <c r="D22" s="13">
        <v>6</v>
      </c>
      <c r="E22" s="13" t="s">
        <v>25</v>
      </c>
      <c r="F22" s="16">
        <v>2.95</v>
      </c>
      <c r="G22" s="13">
        <v>74.92</v>
      </c>
      <c r="H22" s="13">
        <v>17.44</v>
      </c>
      <c r="I22" s="13">
        <f t="shared" si="0"/>
        <v>57.48</v>
      </c>
      <c r="J22" s="30">
        <v>8700</v>
      </c>
      <c r="K22" s="28">
        <f t="shared" si="1"/>
        <v>7482</v>
      </c>
      <c r="L22" s="30">
        <v>651804</v>
      </c>
      <c r="M22" s="28">
        <f t="shared" si="2"/>
        <v>560551.44</v>
      </c>
      <c r="N22" s="14" t="s">
        <v>26</v>
      </c>
      <c r="O22" s="14" t="s">
        <v>27</v>
      </c>
    </row>
    <row r="23" s="2" customFormat="1" ht="30" customHeight="1" spans="1:15">
      <c r="A23" s="14">
        <v>16</v>
      </c>
      <c r="B23" s="13" t="s">
        <v>78</v>
      </c>
      <c r="C23" s="15" t="s">
        <v>85</v>
      </c>
      <c r="D23" s="13">
        <v>7</v>
      </c>
      <c r="E23" s="13" t="s">
        <v>25</v>
      </c>
      <c r="F23" s="16">
        <v>2.95</v>
      </c>
      <c r="G23" s="13">
        <v>74.27</v>
      </c>
      <c r="H23" s="13">
        <v>17.29</v>
      </c>
      <c r="I23" s="13">
        <f t="shared" si="0"/>
        <v>56.98</v>
      </c>
      <c r="J23" s="30">
        <v>8900</v>
      </c>
      <c r="K23" s="28">
        <f t="shared" si="1"/>
        <v>7654</v>
      </c>
      <c r="L23" s="30">
        <v>661003</v>
      </c>
      <c r="M23" s="28">
        <f t="shared" si="2"/>
        <v>568462.58</v>
      </c>
      <c r="N23" s="14" t="s">
        <v>26</v>
      </c>
      <c r="O23" s="14" t="s">
        <v>27</v>
      </c>
    </row>
    <row r="24" s="2" customFormat="1" ht="30" customHeight="1" spans="1:15">
      <c r="A24" s="14">
        <v>17</v>
      </c>
      <c r="B24" s="13" t="s">
        <v>78</v>
      </c>
      <c r="C24" s="15" t="s">
        <v>58</v>
      </c>
      <c r="D24" s="13">
        <v>7</v>
      </c>
      <c r="E24" s="13" t="s">
        <v>25</v>
      </c>
      <c r="F24" s="16">
        <v>2.95</v>
      </c>
      <c r="G24" s="13">
        <v>74.92</v>
      </c>
      <c r="H24" s="13">
        <v>17.44</v>
      </c>
      <c r="I24" s="13">
        <f t="shared" si="0"/>
        <v>57.48</v>
      </c>
      <c r="J24" s="30">
        <v>8900</v>
      </c>
      <c r="K24" s="28">
        <f t="shared" si="1"/>
        <v>7654</v>
      </c>
      <c r="L24" s="30">
        <v>666788</v>
      </c>
      <c r="M24" s="28">
        <f t="shared" si="2"/>
        <v>573437.68</v>
      </c>
      <c r="N24" s="14" t="s">
        <v>26</v>
      </c>
      <c r="O24" s="14" t="s">
        <v>27</v>
      </c>
    </row>
    <row r="25" s="2" customFormat="1" ht="30" customHeight="1" spans="1:15">
      <c r="A25" s="14">
        <v>18</v>
      </c>
      <c r="B25" s="13" t="s">
        <v>78</v>
      </c>
      <c r="C25" s="15" t="s">
        <v>86</v>
      </c>
      <c r="D25" s="13">
        <v>7</v>
      </c>
      <c r="E25" s="13" t="s">
        <v>25</v>
      </c>
      <c r="F25" s="16">
        <v>2.95</v>
      </c>
      <c r="G25" s="13">
        <v>74.92</v>
      </c>
      <c r="H25" s="13">
        <v>17.44</v>
      </c>
      <c r="I25" s="13">
        <f t="shared" si="0"/>
        <v>57.48</v>
      </c>
      <c r="J25" s="30">
        <v>8700</v>
      </c>
      <c r="K25" s="28">
        <f t="shared" si="1"/>
        <v>7482</v>
      </c>
      <c r="L25" s="30">
        <v>651804</v>
      </c>
      <c r="M25" s="28">
        <f t="shared" si="2"/>
        <v>560551.44</v>
      </c>
      <c r="N25" s="14" t="s">
        <v>26</v>
      </c>
      <c r="O25" s="14" t="s">
        <v>27</v>
      </c>
    </row>
    <row r="26" s="2" customFormat="1" ht="30" customHeight="1" spans="1:15">
      <c r="A26" s="14">
        <v>19</v>
      </c>
      <c r="B26" s="13" t="s">
        <v>78</v>
      </c>
      <c r="C26" s="15" t="s">
        <v>87</v>
      </c>
      <c r="D26" s="13">
        <v>8</v>
      </c>
      <c r="E26" s="13" t="s">
        <v>25</v>
      </c>
      <c r="F26" s="16">
        <v>2.95</v>
      </c>
      <c r="G26" s="13">
        <v>74.27</v>
      </c>
      <c r="H26" s="13">
        <v>17.29</v>
      </c>
      <c r="I26" s="13">
        <f t="shared" si="0"/>
        <v>56.98</v>
      </c>
      <c r="J26" s="30">
        <v>8900</v>
      </c>
      <c r="K26" s="28">
        <f t="shared" si="1"/>
        <v>7654</v>
      </c>
      <c r="L26" s="30">
        <v>661003</v>
      </c>
      <c r="M26" s="28">
        <f t="shared" si="2"/>
        <v>568462.58</v>
      </c>
      <c r="N26" s="14" t="s">
        <v>26</v>
      </c>
      <c r="O26" s="14" t="s">
        <v>27</v>
      </c>
    </row>
    <row r="27" s="2" customFormat="1" ht="30" customHeight="1" spans="1:15">
      <c r="A27" s="14">
        <v>20</v>
      </c>
      <c r="B27" s="13" t="s">
        <v>78</v>
      </c>
      <c r="C27" s="15" t="s">
        <v>33</v>
      </c>
      <c r="D27" s="13">
        <v>8</v>
      </c>
      <c r="E27" s="13" t="s">
        <v>25</v>
      </c>
      <c r="F27" s="16">
        <v>2.95</v>
      </c>
      <c r="G27" s="13">
        <v>74.92</v>
      </c>
      <c r="H27" s="13">
        <v>17.44</v>
      </c>
      <c r="I27" s="13">
        <f t="shared" si="0"/>
        <v>57.48</v>
      </c>
      <c r="J27" s="30">
        <v>8900</v>
      </c>
      <c r="K27" s="28">
        <f t="shared" si="1"/>
        <v>7654</v>
      </c>
      <c r="L27" s="30">
        <v>666788</v>
      </c>
      <c r="M27" s="28">
        <f t="shared" si="2"/>
        <v>573437.68</v>
      </c>
      <c r="N27" s="14" t="s">
        <v>26</v>
      </c>
      <c r="O27" s="14" t="s">
        <v>27</v>
      </c>
    </row>
    <row r="28" s="2" customFormat="1" ht="30" customHeight="1" spans="1:15">
      <c r="A28" s="14">
        <v>21</v>
      </c>
      <c r="B28" s="13" t="s">
        <v>78</v>
      </c>
      <c r="C28" s="15" t="s">
        <v>88</v>
      </c>
      <c r="D28" s="13">
        <v>8</v>
      </c>
      <c r="E28" s="13" t="s">
        <v>25</v>
      </c>
      <c r="F28" s="16">
        <v>2.95</v>
      </c>
      <c r="G28" s="13">
        <v>74.92</v>
      </c>
      <c r="H28" s="13">
        <v>17.44</v>
      </c>
      <c r="I28" s="13">
        <f t="shared" si="0"/>
        <v>57.48</v>
      </c>
      <c r="J28" s="30">
        <v>8700</v>
      </c>
      <c r="K28" s="28">
        <f t="shared" si="1"/>
        <v>7482</v>
      </c>
      <c r="L28" s="30">
        <v>651804</v>
      </c>
      <c r="M28" s="28">
        <f t="shared" si="2"/>
        <v>560551.44</v>
      </c>
      <c r="N28" s="14" t="s">
        <v>26</v>
      </c>
      <c r="O28" s="14" t="s">
        <v>27</v>
      </c>
    </row>
    <row r="29" s="2" customFormat="1" ht="30" customHeight="1" spans="1:15">
      <c r="A29" s="14">
        <v>22</v>
      </c>
      <c r="B29" s="13" t="s">
        <v>78</v>
      </c>
      <c r="C29" s="15" t="s">
        <v>89</v>
      </c>
      <c r="D29" s="13">
        <v>9</v>
      </c>
      <c r="E29" s="13" t="s">
        <v>25</v>
      </c>
      <c r="F29" s="16">
        <v>2.95</v>
      </c>
      <c r="G29" s="13">
        <v>74.27</v>
      </c>
      <c r="H29" s="13">
        <v>17.29</v>
      </c>
      <c r="I29" s="13">
        <f t="shared" si="0"/>
        <v>56.98</v>
      </c>
      <c r="J29" s="30">
        <v>8900</v>
      </c>
      <c r="K29" s="28">
        <f t="shared" si="1"/>
        <v>7654</v>
      </c>
      <c r="L29" s="30">
        <v>661003</v>
      </c>
      <c r="M29" s="28">
        <f t="shared" si="2"/>
        <v>568462.58</v>
      </c>
      <c r="N29" s="14" t="s">
        <v>26</v>
      </c>
      <c r="O29" s="14" t="s">
        <v>27</v>
      </c>
    </row>
    <row r="30" s="2" customFormat="1" ht="30" customHeight="1" spans="1:15">
      <c r="A30" s="14">
        <v>23</v>
      </c>
      <c r="B30" s="13" t="s">
        <v>78</v>
      </c>
      <c r="C30" s="15" t="s">
        <v>90</v>
      </c>
      <c r="D30" s="13">
        <v>9</v>
      </c>
      <c r="E30" s="13" t="s">
        <v>25</v>
      </c>
      <c r="F30" s="16">
        <v>2.95</v>
      </c>
      <c r="G30" s="13">
        <v>74.92</v>
      </c>
      <c r="H30" s="13">
        <v>17.44</v>
      </c>
      <c r="I30" s="13">
        <f t="shared" si="0"/>
        <v>57.48</v>
      </c>
      <c r="J30" s="30">
        <v>9000</v>
      </c>
      <c r="K30" s="28">
        <f t="shared" si="1"/>
        <v>7740</v>
      </c>
      <c r="L30" s="30">
        <v>674280</v>
      </c>
      <c r="M30" s="28">
        <f t="shared" si="2"/>
        <v>579880.8</v>
      </c>
      <c r="N30" s="14" t="s">
        <v>26</v>
      </c>
      <c r="O30" s="14" t="s">
        <v>27</v>
      </c>
    </row>
    <row r="31" s="2" customFormat="1" ht="30" customHeight="1" spans="1:15">
      <c r="A31" s="14">
        <v>24</v>
      </c>
      <c r="B31" s="13" t="s">
        <v>78</v>
      </c>
      <c r="C31" s="15" t="s">
        <v>91</v>
      </c>
      <c r="D31" s="13">
        <v>9</v>
      </c>
      <c r="E31" s="13" t="s">
        <v>25</v>
      </c>
      <c r="F31" s="16">
        <v>2.95</v>
      </c>
      <c r="G31" s="13">
        <v>74.92</v>
      </c>
      <c r="H31" s="13">
        <v>17.44</v>
      </c>
      <c r="I31" s="13">
        <f t="shared" si="0"/>
        <v>57.48</v>
      </c>
      <c r="J31" s="30">
        <v>8800</v>
      </c>
      <c r="K31" s="28">
        <f t="shared" si="1"/>
        <v>7568</v>
      </c>
      <c r="L31" s="30">
        <v>659296</v>
      </c>
      <c r="M31" s="28">
        <f t="shared" si="2"/>
        <v>566994.56</v>
      </c>
      <c r="N31" s="14" t="s">
        <v>26</v>
      </c>
      <c r="O31" s="14" t="s">
        <v>27</v>
      </c>
    </row>
    <row r="32" s="2" customFormat="1" ht="30" customHeight="1" spans="1:15">
      <c r="A32" s="14">
        <v>25</v>
      </c>
      <c r="B32" s="13" t="s">
        <v>78</v>
      </c>
      <c r="C32" s="15" t="s">
        <v>92</v>
      </c>
      <c r="D32" s="13">
        <v>10</v>
      </c>
      <c r="E32" s="13" t="s">
        <v>25</v>
      </c>
      <c r="F32" s="16">
        <v>2.95</v>
      </c>
      <c r="G32" s="13">
        <v>74.27</v>
      </c>
      <c r="H32" s="13">
        <v>17.29</v>
      </c>
      <c r="I32" s="13">
        <f t="shared" si="0"/>
        <v>56.98</v>
      </c>
      <c r="J32" s="30">
        <v>9000</v>
      </c>
      <c r="K32" s="28">
        <f t="shared" si="1"/>
        <v>7740</v>
      </c>
      <c r="L32" s="30">
        <v>668430</v>
      </c>
      <c r="M32" s="28">
        <f t="shared" si="2"/>
        <v>574849.8</v>
      </c>
      <c r="N32" s="14" t="s">
        <v>26</v>
      </c>
      <c r="O32" s="14" t="s">
        <v>27</v>
      </c>
    </row>
    <row r="33" s="2" customFormat="1" ht="30" customHeight="1" spans="1:15">
      <c r="A33" s="14">
        <v>26</v>
      </c>
      <c r="B33" s="13" t="s">
        <v>78</v>
      </c>
      <c r="C33" s="15" t="s">
        <v>93</v>
      </c>
      <c r="D33" s="13">
        <v>10</v>
      </c>
      <c r="E33" s="13" t="s">
        <v>25</v>
      </c>
      <c r="F33" s="16">
        <v>2.95</v>
      </c>
      <c r="G33" s="13">
        <v>74.92</v>
      </c>
      <c r="H33" s="13">
        <v>17.44</v>
      </c>
      <c r="I33" s="13">
        <f t="shared" si="0"/>
        <v>57.48</v>
      </c>
      <c r="J33" s="30">
        <v>8800</v>
      </c>
      <c r="K33" s="28">
        <f t="shared" si="1"/>
        <v>7568</v>
      </c>
      <c r="L33" s="30">
        <v>659296</v>
      </c>
      <c r="M33" s="28">
        <f t="shared" si="2"/>
        <v>566994.56</v>
      </c>
      <c r="N33" s="14" t="s">
        <v>26</v>
      </c>
      <c r="O33" s="14" t="s">
        <v>27</v>
      </c>
    </row>
    <row r="34" s="2" customFormat="1" ht="30" customHeight="1" spans="1:15">
      <c r="A34" s="14">
        <v>27</v>
      </c>
      <c r="B34" s="13" t="s">
        <v>78</v>
      </c>
      <c r="C34" s="15" t="s">
        <v>94</v>
      </c>
      <c r="D34" s="13">
        <v>11</v>
      </c>
      <c r="E34" s="13" t="s">
        <v>25</v>
      </c>
      <c r="F34" s="16">
        <v>2.95</v>
      </c>
      <c r="G34" s="13">
        <v>74.27</v>
      </c>
      <c r="H34" s="13">
        <v>17.29</v>
      </c>
      <c r="I34" s="13">
        <f t="shared" si="0"/>
        <v>56.98</v>
      </c>
      <c r="J34" s="30">
        <v>9000</v>
      </c>
      <c r="K34" s="28">
        <f t="shared" si="1"/>
        <v>7740</v>
      </c>
      <c r="L34" s="30">
        <v>668430</v>
      </c>
      <c r="M34" s="28">
        <f t="shared" si="2"/>
        <v>574849.8</v>
      </c>
      <c r="N34" s="14" t="s">
        <v>26</v>
      </c>
      <c r="O34" s="14" t="s">
        <v>27</v>
      </c>
    </row>
    <row r="35" s="2" customFormat="1" ht="30" customHeight="1" spans="1:15">
      <c r="A35" s="14">
        <v>28</v>
      </c>
      <c r="B35" s="13" t="s">
        <v>78</v>
      </c>
      <c r="C35" s="15" t="s">
        <v>95</v>
      </c>
      <c r="D35" s="13">
        <v>11</v>
      </c>
      <c r="E35" s="13" t="s">
        <v>25</v>
      </c>
      <c r="F35" s="16">
        <v>2.95</v>
      </c>
      <c r="G35" s="13">
        <v>74.92</v>
      </c>
      <c r="H35" s="13">
        <v>17.44</v>
      </c>
      <c r="I35" s="13">
        <f t="shared" si="0"/>
        <v>57.48</v>
      </c>
      <c r="J35" s="30">
        <v>9000</v>
      </c>
      <c r="K35" s="28">
        <f t="shared" si="1"/>
        <v>7740</v>
      </c>
      <c r="L35" s="30">
        <v>674280</v>
      </c>
      <c r="M35" s="28">
        <f t="shared" si="2"/>
        <v>579880.8</v>
      </c>
      <c r="N35" s="14" t="s">
        <v>26</v>
      </c>
      <c r="O35" s="14" t="s">
        <v>27</v>
      </c>
    </row>
    <row r="36" s="2" customFormat="1" ht="30" customHeight="1" spans="1:15">
      <c r="A36" s="14">
        <v>29</v>
      </c>
      <c r="B36" s="13" t="s">
        <v>78</v>
      </c>
      <c r="C36" s="15" t="s">
        <v>96</v>
      </c>
      <c r="D36" s="13">
        <v>11</v>
      </c>
      <c r="E36" s="13" t="s">
        <v>25</v>
      </c>
      <c r="F36" s="16">
        <v>2.95</v>
      </c>
      <c r="G36" s="13">
        <v>74.92</v>
      </c>
      <c r="H36" s="13">
        <v>17.44</v>
      </c>
      <c r="I36" s="13">
        <f t="shared" si="0"/>
        <v>57.48</v>
      </c>
      <c r="J36" s="30">
        <v>8800</v>
      </c>
      <c r="K36" s="28">
        <f t="shared" si="1"/>
        <v>7568</v>
      </c>
      <c r="L36" s="30">
        <v>659296</v>
      </c>
      <c r="M36" s="28">
        <f t="shared" si="2"/>
        <v>566994.56</v>
      </c>
      <c r="N36" s="14" t="s">
        <v>26</v>
      </c>
      <c r="O36" s="14" t="s">
        <v>27</v>
      </c>
    </row>
    <row r="37" s="2" customFormat="1" ht="30" customHeight="1" spans="1:15">
      <c r="A37" s="14">
        <v>30</v>
      </c>
      <c r="B37" s="13" t="s">
        <v>78</v>
      </c>
      <c r="C37" s="15" t="s">
        <v>97</v>
      </c>
      <c r="D37" s="13">
        <v>12</v>
      </c>
      <c r="E37" s="13" t="s">
        <v>25</v>
      </c>
      <c r="F37" s="16">
        <v>2.95</v>
      </c>
      <c r="G37" s="13">
        <v>74.92</v>
      </c>
      <c r="H37" s="13">
        <v>17.44</v>
      </c>
      <c r="I37" s="13">
        <f t="shared" si="0"/>
        <v>57.48</v>
      </c>
      <c r="J37" s="30">
        <v>9100</v>
      </c>
      <c r="K37" s="28">
        <f t="shared" si="1"/>
        <v>7826</v>
      </c>
      <c r="L37" s="30">
        <v>681772</v>
      </c>
      <c r="M37" s="28">
        <f t="shared" si="2"/>
        <v>586323.92</v>
      </c>
      <c r="N37" s="14" t="s">
        <v>26</v>
      </c>
      <c r="O37" s="14" t="s">
        <v>27</v>
      </c>
    </row>
    <row r="38" s="2" customFormat="1" ht="30" customHeight="1" spans="1:15">
      <c r="A38" s="14">
        <v>31</v>
      </c>
      <c r="B38" s="13" t="s">
        <v>78</v>
      </c>
      <c r="C38" s="15" t="s">
        <v>98</v>
      </c>
      <c r="D38" s="13">
        <v>12</v>
      </c>
      <c r="E38" s="13" t="s">
        <v>25</v>
      </c>
      <c r="F38" s="16">
        <v>2.95</v>
      </c>
      <c r="G38" s="13">
        <v>74.92</v>
      </c>
      <c r="H38" s="13">
        <v>17.44</v>
      </c>
      <c r="I38" s="13">
        <f t="shared" si="0"/>
        <v>57.48</v>
      </c>
      <c r="J38" s="30">
        <v>8900</v>
      </c>
      <c r="K38" s="28">
        <f t="shared" si="1"/>
        <v>7654</v>
      </c>
      <c r="L38" s="30">
        <v>666788</v>
      </c>
      <c r="M38" s="28">
        <f t="shared" si="2"/>
        <v>573437.68</v>
      </c>
      <c r="N38" s="14" t="s">
        <v>26</v>
      </c>
      <c r="O38" s="14" t="s">
        <v>27</v>
      </c>
    </row>
    <row r="39" s="2" customFormat="1" ht="30" customHeight="1" spans="1:15">
      <c r="A39" s="14">
        <v>32</v>
      </c>
      <c r="B39" s="13" t="s">
        <v>78</v>
      </c>
      <c r="C39" s="15" t="s">
        <v>99</v>
      </c>
      <c r="D39" s="13">
        <v>13</v>
      </c>
      <c r="E39" s="13" t="s">
        <v>25</v>
      </c>
      <c r="F39" s="16">
        <v>2.95</v>
      </c>
      <c r="G39" s="13">
        <v>74.92</v>
      </c>
      <c r="H39" s="13">
        <v>17.44</v>
      </c>
      <c r="I39" s="13">
        <f t="shared" si="0"/>
        <v>57.48</v>
      </c>
      <c r="J39" s="30">
        <v>9100</v>
      </c>
      <c r="K39" s="28">
        <f t="shared" si="1"/>
        <v>7826</v>
      </c>
      <c r="L39" s="30">
        <v>681772</v>
      </c>
      <c r="M39" s="28">
        <f t="shared" si="2"/>
        <v>586323.92</v>
      </c>
      <c r="N39" s="14" t="s">
        <v>26</v>
      </c>
      <c r="O39" s="14" t="s">
        <v>27</v>
      </c>
    </row>
    <row r="40" s="2" customFormat="1" ht="30" customHeight="1" spans="1:15">
      <c r="A40" s="14">
        <v>33</v>
      </c>
      <c r="B40" s="13" t="s">
        <v>78</v>
      </c>
      <c r="C40" s="15" t="s">
        <v>100</v>
      </c>
      <c r="D40" s="13">
        <v>13</v>
      </c>
      <c r="E40" s="13" t="s">
        <v>25</v>
      </c>
      <c r="F40" s="16">
        <v>2.95</v>
      </c>
      <c r="G40" s="13">
        <v>74.92</v>
      </c>
      <c r="H40" s="13">
        <v>17.44</v>
      </c>
      <c r="I40" s="13">
        <f t="shared" si="0"/>
        <v>57.48</v>
      </c>
      <c r="J40" s="30">
        <v>8900</v>
      </c>
      <c r="K40" s="28">
        <f t="shared" si="1"/>
        <v>7654</v>
      </c>
      <c r="L40" s="30">
        <v>666788</v>
      </c>
      <c r="M40" s="28">
        <f t="shared" si="2"/>
        <v>573437.68</v>
      </c>
      <c r="N40" s="14" t="s">
        <v>26</v>
      </c>
      <c r="O40" s="14" t="s">
        <v>27</v>
      </c>
    </row>
    <row r="41" s="2" customFormat="1" ht="30" customHeight="1" spans="1:15">
      <c r="A41" s="14">
        <v>34</v>
      </c>
      <c r="B41" s="13" t="s">
        <v>78</v>
      </c>
      <c r="C41" s="15" t="s">
        <v>101</v>
      </c>
      <c r="D41" s="13">
        <v>14</v>
      </c>
      <c r="E41" s="13" t="s">
        <v>25</v>
      </c>
      <c r="F41" s="16">
        <v>2.95</v>
      </c>
      <c r="G41" s="13">
        <v>74.27</v>
      </c>
      <c r="H41" s="13">
        <v>17.29</v>
      </c>
      <c r="I41" s="13">
        <f t="shared" si="0"/>
        <v>56.98</v>
      </c>
      <c r="J41" s="30">
        <v>9100</v>
      </c>
      <c r="K41" s="28">
        <f t="shared" si="1"/>
        <v>7826</v>
      </c>
      <c r="L41" s="30">
        <v>675857</v>
      </c>
      <c r="M41" s="28">
        <f t="shared" si="2"/>
        <v>581237.02</v>
      </c>
      <c r="N41" s="14" t="s">
        <v>26</v>
      </c>
      <c r="O41" s="14" t="s">
        <v>27</v>
      </c>
    </row>
    <row r="42" s="2" customFormat="1" ht="30" customHeight="1" spans="1:15">
      <c r="A42" s="14">
        <v>35</v>
      </c>
      <c r="B42" s="13" t="s">
        <v>78</v>
      </c>
      <c r="C42" s="15" t="s">
        <v>102</v>
      </c>
      <c r="D42" s="13">
        <v>14</v>
      </c>
      <c r="E42" s="13" t="s">
        <v>25</v>
      </c>
      <c r="F42" s="16">
        <v>2.95</v>
      </c>
      <c r="G42" s="13">
        <v>74.92</v>
      </c>
      <c r="H42" s="13">
        <v>17.44</v>
      </c>
      <c r="I42" s="13">
        <f t="shared" si="0"/>
        <v>57.48</v>
      </c>
      <c r="J42" s="30">
        <v>9100</v>
      </c>
      <c r="K42" s="28">
        <f t="shared" si="1"/>
        <v>7826</v>
      </c>
      <c r="L42" s="30">
        <v>681772</v>
      </c>
      <c r="M42" s="28">
        <f t="shared" si="2"/>
        <v>586323.92</v>
      </c>
      <c r="N42" s="14" t="s">
        <v>26</v>
      </c>
      <c r="O42" s="14" t="s">
        <v>27</v>
      </c>
    </row>
    <row r="43" s="2" customFormat="1" ht="30" customHeight="1" spans="1:15">
      <c r="A43" s="14">
        <v>36</v>
      </c>
      <c r="B43" s="13" t="s">
        <v>78</v>
      </c>
      <c r="C43" s="15" t="s">
        <v>103</v>
      </c>
      <c r="D43" s="13">
        <v>14</v>
      </c>
      <c r="E43" s="13" t="s">
        <v>25</v>
      </c>
      <c r="F43" s="16">
        <v>2.95</v>
      </c>
      <c r="G43" s="13">
        <v>74.92</v>
      </c>
      <c r="H43" s="13">
        <v>17.44</v>
      </c>
      <c r="I43" s="13">
        <f t="shared" si="0"/>
        <v>57.48</v>
      </c>
      <c r="J43" s="30">
        <v>8900</v>
      </c>
      <c r="K43" s="28">
        <f t="shared" si="1"/>
        <v>7654</v>
      </c>
      <c r="L43" s="30">
        <v>666788</v>
      </c>
      <c r="M43" s="28">
        <f t="shared" si="2"/>
        <v>573437.68</v>
      </c>
      <c r="N43" s="14" t="s">
        <v>26</v>
      </c>
      <c r="O43" s="14" t="s">
        <v>27</v>
      </c>
    </row>
    <row r="44" s="2" customFormat="1" ht="30" customHeight="1" spans="1:15">
      <c r="A44" s="14">
        <v>37</v>
      </c>
      <c r="B44" s="13" t="s">
        <v>78</v>
      </c>
      <c r="C44" s="15" t="s">
        <v>104</v>
      </c>
      <c r="D44" s="13">
        <v>15</v>
      </c>
      <c r="E44" s="13" t="s">
        <v>25</v>
      </c>
      <c r="F44" s="16">
        <v>2.95</v>
      </c>
      <c r="G44" s="13">
        <v>74.27</v>
      </c>
      <c r="H44" s="13">
        <v>17.29</v>
      </c>
      <c r="I44" s="13">
        <f t="shared" si="0"/>
        <v>56.98</v>
      </c>
      <c r="J44" s="30">
        <v>9100</v>
      </c>
      <c r="K44" s="28">
        <f t="shared" si="1"/>
        <v>7826</v>
      </c>
      <c r="L44" s="30">
        <v>675857</v>
      </c>
      <c r="M44" s="28">
        <f t="shared" si="2"/>
        <v>581237.02</v>
      </c>
      <c r="N44" s="14" t="s">
        <v>26</v>
      </c>
      <c r="O44" s="14" t="s">
        <v>27</v>
      </c>
    </row>
    <row r="45" s="2" customFormat="1" ht="30" customHeight="1" spans="1:15">
      <c r="A45" s="14">
        <v>38</v>
      </c>
      <c r="B45" s="13" t="s">
        <v>78</v>
      </c>
      <c r="C45" s="15" t="s">
        <v>105</v>
      </c>
      <c r="D45" s="13">
        <v>15</v>
      </c>
      <c r="E45" s="13" t="s">
        <v>25</v>
      </c>
      <c r="F45" s="16">
        <v>2.95</v>
      </c>
      <c r="G45" s="13">
        <v>74.92</v>
      </c>
      <c r="H45" s="13">
        <v>17.44</v>
      </c>
      <c r="I45" s="13">
        <f t="shared" si="0"/>
        <v>57.48</v>
      </c>
      <c r="J45" s="30">
        <v>9200</v>
      </c>
      <c r="K45" s="28">
        <f t="shared" si="1"/>
        <v>7912</v>
      </c>
      <c r="L45" s="30">
        <v>689264</v>
      </c>
      <c r="M45" s="28">
        <f t="shared" si="2"/>
        <v>592767.04</v>
      </c>
      <c r="N45" s="14" t="s">
        <v>26</v>
      </c>
      <c r="O45" s="14" t="s">
        <v>27</v>
      </c>
    </row>
    <row r="46" s="2" customFormat="1" ht="30" customHeight="1" spans="1:15">
      <c r="A46" s="14">
        <v>39</v>
      </c>
      <c r="B46" s="13" t="s">
        <v>78</v>
      </c>
      <c r="C46" s="15" t="s">
        <v>106</v>
      </c>
      <c r="D46" s="13">
        <v>15</v>
      </c>
      <c r="E46" s="13" t="s">
        <v>25</v>
      </c>
      <c r="F46" s="16">
        <v>2.95</v>
      </c>
      <c r="G46" s="13">
        <v>74.92</v>
      </c>
      <c r="H46" s="13">
        <v>17.44</v>
      </c>
      <c r="I46" s="13">
        <f t="shared" si="0"/>
        <v>57.48</v>
      </c>
      <c r="J46" s="30">
        <v>9000</v>
      </c>
      <c r="K46" s="28">
        <f t="shared" si="1"/>
        <v>7740</v>
      </c>
      <c r="L46" s="30">
        <v>674280</v>
      </c>
      <c r="M46" s="28">
        <f t="shared" si="2"/>
        <v>579880.8</v>
      </c>
      <c r="N46" s="14" t="s">
        <v>26</v>
      </c>
      <c r="O46" s="14" t="s">
        <v>27</v>
      </c>
    </row>
    <row r="47" s="2" customFormat="1" ht="30" customHeight="1" spans="1:15">
      <c r="A47" s="14">
        <v>40</v>
      </c>
      <c r="B47" s="13" t="s">
        <v>78</v>
      </c>
      <c r="C47" s="15" t="s">
        <v>107</v>
      </c>
      <c r="D47" s="13">
        <v>16</v>
      </c>
      <c r="E47" s="13" t="s">
        <v>25</v>
      </c>
      <c r="F47" s="16">
        <v>2.95</v>
      </c>
      <c r="G47" s="13">
        <v>74.27</v>
      </c>
      <c r="H47" s="13">
        <v>17.29</v>
      </c>
      <c r="I47" s="13">
        <f t="shared" si="0"/>
        <v>56.98</v>
      </c>
      <c r="J47" s="30">
        <v>9200</v>
      </c>
      <c r="K47" s="28">
        <f t="shared" si="1"/>
        <v>7912</v>
      </c>
      <c r="L47" s="30">
        <v>683284</v>
      </c>
      <c r="M47" s="28">
        <f t="shared" si="2"/>
        <v>587624.24</v>
      </c>
      <c r="N47" s="14" t="s">
        <v>26</v>
      </c>
      <c r="O47" s="14" t="s">
        <v>27</v>
      </c>
    </row>
    <row r="48" s="2" customFormat="1" ht="30" customHeight="1" spans="1:15">
      <c r="A48" s="14">
        <v>41</v>
      </c>
      <c r="B48" s="13" t="s">
        <v>78</v>
      </c>
      <c r="C48" s="15" t="s">
        <v>108</v>
      </c>
      <c r="D48" s="13">
        <v>16</v>
      </c>
      <c r="E48" s="13" t="s">
        <v>25</v>
      </c>
      <c r="F48" s="16">
        <v>2.95</v>
      </c>
      <c r="G48" s="13">
        <v>74.92</v>
      </c>
      <c r="H48" s="13">
        <v>17.44</v>
      </c>
      <c r="I48" s="13">
        <f t="shared" si="0"/>
        <v>57.48</v>
      </c>
      <c r="J48" s="30">
        <v>9000</v>
      </c>
      <c r="K48" s="28">
        <f t="shared" si="1"/>
        <v>7740</v>
      </c>
      <c r="L48" s="30">
        <v>674280</v>
      </c>
      <c r="M48" s="28">
        <f t="shared" si="2"/>
        <v>579880.8</v>
      </c>
      <c r="N48" s="14" t="s">
        <v>26</v>
      </c>
      <c r="O48" s="14" t="s">
        <v>27</v>
      </c>
    </row>
    <row r="49" s="2" customFormat="1" ht="30" customHeight="1" spans="1:15">
      <c r="A49" s="14">
        <v>42</v>
      </c>
      <c r="B49" s="13" t="s">
        <v>78</v>
      </c>
      <c r="C49" s="15" t="s">
        <v>109</v>
      </c>
      <c r="D49" s="13">
        <v>17</v>
      </c>
      <c r="E49" s="13" t="s">
        <v>25</v>
      </c>
      <c r="F49" s="16">
        <v>2.95</v>
      </c>
      <c r="G49" s="13">
        <v>74.27</v>
      </c>
      <c r="H49" s="13">
        <v>17.29</v>
      </c>
      <c r="I49" s="13">
        <f t="shared" si="0"/>
        <v>56.98</v>
      </c>
      <c r="J49" s="30">
        <v>9200</v>
      </c>
      <c r="K49" s="28">
        <f t="shared" si="1"/>
        <v>7912</v>
      </c>
      <c r="L49" s="30">
        <v>683284</v>
      </c>
      <c r="M49" s="28">
        <f t="shared" si="2"/>
        <v>587624.24</v>
      </c>
      <c r="N49" s="14" t="s">
        <v>26</v>
      </c>
      <c r="O49" s="14" t="s">
        <v>27</v>
      </c>
    </row>
    <row r="50" s="2" customFormat="1" ht="30" customHeight="1" spans="1:15">
      <c r="A50" s="14">
        <v>43</v>
      </c>
      <c r="B50" s="13" t="s">
        <v>78</v>
      </c>
      <c r="C50" s="15" t="s">
        <v>110</v>
      </c>
      <c r="D50" s="13">
        <v>17</v>
      </c>
      <c r="E50" s="13" t="s">
        <v>25</v>
      </c>
      <c r="F50" s="16">
        <v>2.95</v>
      </c>
      <c r="G50" s="13">
        <v>74.92</v>
      </c>
      <c r="H50" s="13">
        <v>17.44</v>
      </c>
      <c r="I50" s="13">
        <f t="shared" si="0"/>
        <v>57.48</v>
      </c>
      <c r="J50" s="30">
        <v>9300</v>
      </c>
      <c r="K50" s="28">
        <f t="shared" si="1"/>
        <v>7998</v>
      </c>
      <c r="L50" s="30">
        <v>696756</v>
      </c>
      <c r="M50" s="28">
        <f t="shared" si="2"/>
        <v>599210.16</v>
      </c>
      <c r="N50" s="14" t="s">
        <v>26</v>
      </c>
      <c r="O50" s="14" t="s">
        <v>27</v>
      </c>
    </row>
    <row r="51" s="2" customFormat="1" ht="30" customHeight="1" spans="1:15">
      <c r="A51" s="14">
        <v>44</v>
      </c>
      <c r="B51" s="13" t="s">
        <v>78</v>
      </c>
      <c r="C51" s="15" t="s">
        <v>111</v>
      </c>
      <c r="D51" s="13">
        <v>17</v>
      </c>
      <c r="E51" s="13" t="s">
        <v>25</v>
      </c>
      <c r="F51" s="16">
        <v>2.95</v>
      </c>
      <c r="G51" s="13">
        <v>74.92</v>
      </c>
      <c r="H51" s="13">
        <v>17.44</v>
      </c>
      <c r="I51" s="13">
        <f t="shared" si="0"/>
        <v>57.48</v>
      </c>
      <c r="J51" s="30">
        <v>9000</v>
      </c>
      <c r="K51" s="28">
        <f t="shared" si="1"/>
        <v>7740</v>
      </c>
      <c r="L51" s="30">
        <v>674280</v>
      </c>
      <c r="M51" s="28">
        <f t="shared" si="2"/>
        <v>579880.8</v>
      </c>
      <c r="N51" s="14" t="s">
        <v>26</v>
      </c>
      <c r="O51" s="14" t="s">
        <v>27</v>
      </c>
    </row>
    <row r="52" s="2" customFormat="1" ht="30" customHeight="1" spans="1:15">
      <c r="A52" s="14">
        <v>45</v>
      </c>
      <c r="B52" s="13" t="s">
        <v>78</v>
      </c>
      <c r="C52" s="15" t="s">
        <v>112</v>
      </c>
      <c r="D52" s="13">
        <v>18</v>
      </c>
      <c r="E52" s="13" t="s">
        <v>25</v>
      </c>
      <c r="F52" s="16">
        <v>2.95</v>
      </c>
      <c r="G52" s="13">
        <v>74.27</v>
      </c>
      <c r="H52" s="13">
        <v>17.29</v>
      </c>
      <c r="I52" s="13">
        <f t="shared" si="0"/>
        <v>56.98</v>
      </c>
      <c r="J52" s="30">
        <v>9200</v>
      </c>
      <c r="K52" s="28">
        <f t="shared" si="1"/>
        <v>7912</v>
      </c>
      <c r="L52" s="30">
        <v>683284</v>
      </c>
      <c r="M52" s="28">
        <f t="shared" si="2"/>
        <v>587624.24</v>
      </c>
      <c r="N52" s="14" t="s">
        <v>26</v>
      </c>
      <c r="O52" s="14" t="s">
        <v>27</v>
      </c>
    </row>
    <row r="53" s="2" customFormat="1" ht="30" customHeight="1" spans="1:15">
      <c r="A53" s="14">
        <v>46</v>
      </c>
      <c r="B53" s="13" t="s">
        <v>78</v>
      </c>
      <c r="C53" s="15" t="s">
        <v>67</v>
      </c>
      <c r="D53" s="13">
        <v>18</v>
      </c>
      <c r="E53" s="13" t="s">
        <v>25</v>
      </c>
      <c r="F53" s="16">
        <v>2.95</v>
      </c>
      <c r="G53" s="13">
        <v>74.92</v>
      </c>
      <c r="H53" s="13">
        <v>17.44</v>
      </c>
      <c r="I53" s="13">
        <f t="shared" si="0"/>
        <v>57.48</v>
      </c>
      <c r="J53" s="30">
        <v>9300</v>
      </c>
      <c r="K53" s="28">
        <f t="shared" si="1"/>
        <v>7998</v>
      </c>
      <c r="L53" s="30">
        <v>696756</v>
      </c>
      <c r="M53" s="28">
        <f t="shared" si="2"/>
        <v>599210.16</v>
      </c>
      <c r="N53" s="14" t="s">
        <v>26</v>
      </c>
      <c r="O53" s="14" t="s">
        <v>27</v>
      </c>
    </row>
    <row r="54" s="2" customFormat="1" ht="30" customHeight="1" spans="1:15">
      <c r="A54" s="14">
        <v>47</v>
      </c>
      <c r="B54" s="13" t="s">
        <v>78</v>
      </c>
      <c r="C54" s="15" t="s">
        <v>113</v>
      </c>
      <c r="D54" s="13">
        <v>18</v>
      </c>
      <c r="E54" s="13" t="s">
        <v>25</v>
      </c>
      <c r="F54" s="16">
        <v>2.95</v>
      </c>
      <c r="G54" s="13">
        <v>74.92</v>
      </c>
      <c r="H54" s="13">
        <v>17.44</v>
      </c>
      <c r="I54" s="13">
        <f t="shared" si="0"/>
        <v>57.48</v>
      </c>
      <c r="J54" s="30">
        <v>9100</v>
      </c>
      <c r="K54" s="28">
        <f t="shared" si="1"/>
        <v>7826</v>
      </c>
      <c r="L54" s="30">
        <v>681772</v>
      </c>
      <c r="M54" s="28">
        <f t="shared" si="2"/>
        <v>586323.92</v>
      </c>
      <c r="N54" s="14" t="s">
        <v>26</v>
      </c>
      <c r="O54" s="14" t="s">
        <v>27</v>
      </c>
    </row>
    <row r="55" s="2" customFormat="1" ht="30" customHeight="1" spans="1:15">
      <c r="A55" s="14">
        <v>48</v>
      </c>
      <c r="B55" s="13" t="s">
        <v>78</v>
      </c>
      <c r="C55" s="15" t="s">
        <v>114</v>
      </c>
      <c r="D55" s="13">
        <v>19</v>
      </c>
      <c r="E55" s="13" t="s">
        <v>25</v>
      </c>
      <c r="F55" s="16">
        <v>2.95</v>
      </c>
      <c r="G55" s="13">
        <v>74.27</v>
      </c>
      <c r="H55" s="13">
        <v>17.29</v>
      </c>
      <c r="I55" s="13">
        <f t="shared" si="0"/>
        <v>56.98</v>
      </c>
      <c r="J55" s="30">
        <v>9300</v>
      </c>
      <c r="K55" s="28">
        <f t="shared" si="1"/>
        <v>7998</v>
      </c>
      <c r="L55" s="30">
        <v>690711</v>
      </c>
      <c r="M55" s="28">
        <f t="shared" si="2"/>
        <v>594011.46</v>
      </c>
      <c r="N55" s="14" t="s">
        <v>26</v>
      </c>
      <c r="O55" s="14" t="s">
        <v>27</v>
      </c>
    </row>
    <row r="56" s="2" customFormat="1" ht="30" customHeight="1" spans="1:15">
      <c r="A56" s="14">
        <v>49</v>
      </c>
      <c r="B56" s="13" t="s">
        <v>78</v>
      </c>
      <c r="C56" s="15" t="s">
        <v>115</v>
      </c>
      <c r="D56" s="13">
        <v>19</v>
      </c>
      <c r="E56" s="13" t="s">
        <v>25</v>
      </c>
      <c r="F56" s="16">
        <v>2.95</v>
      </c>
      <c r="G56" s="13">
        <v>74.92</v>
      </c>
      <c r="H56" s="13">
        <v>17.44</v>
      </c>
      <c r="I56" s="13">
        <f t="shared" si="0"/>
        <v>57.48</v>
      </c>
      <c r="J56" s="30">
        <v>9100</v>
      </c>
      <c r="K56" s="28">
        <f t="shared" si="1"/>
        <v>7826</v>
      </c>
      <c r="L56" s="30">
        <v>681772</v>
      </c>
      <c r="M56" s="28">
        <f t="shared" si="2"/>
        <v>586323.92</v>
      </c>
      <c r="N56" s="14" t="s">
        <v>26</v>
      </c>
      <c r="O56" s="14" t="s">
        <v>27</v>
      </c>
    </row>
    <row r="57" s="2" customFormat="1" ht="30" customHeight="1" spans="1:15">
      <c r="A57" s="14">
        <v>50</v>
      </c>
      <c r="B57" s="13" t="s">
        <v>78</v>
      </c>
      <c r="C57" s="15" t="s">
        <v>116</v>
      </c>
      <c r="D57" s="13">
        <v>20</v>
      </c>
      <c r="E57" s="13" t="s">
        <v>25</v>
      </c>
      <c r="F57" s="16">
        <v>2.95</v>
      </c>
      <c r="G57" s="13">
        <v>74.27</v>
      </c>
      <c r="H57" s="13">
        <v>17.29</v>
      </c>
      <c r="I57" s="13">
        <f t="shared" si="0"/>
        <v>56.98</v>
      </c>
      <c r="J57" s="30">
        <v>9300</v>
      </c>
      <c r="K57" s="28">
        <f t="shared" si="1"/>
        <v>7998</v>
      </c>
      <c r="L57" s="30">
        <v>690711</v>
      </c>
      <c r="M57" s="28">
        <f t="shared" si="2"/>
        <v>594011.46</v>
      </c>
      <c r="N57" s="14" t="s">
        <v>26</v>
      </c>
      <c r="O57" s="14" t="s">
        <v>27</v>
      </c>
    </row>
    <row r="58" s="2" customFormat="1" ht="30" customHeight="1" spans="1:15">
      <c r="A58" s="14">
        <v>51</v>
      </c>
      <c r="B58" s="13" t="s">
        <v>78</v>
      </c>
      <c r="C58" s="15" t="s">
        <v>117</v>
      </c>
      <c r="D58" s="13">
        <v>20</v>
      </c>
      <c r="E58" s="13" t="s">
        <v>25</v>
      </c>
      <c r="F58" s="16">
        <v>2.95</v>
      </c>
      <c r="G58" s="13">
        <v>74.92</v>
      </c>
      <c r="H58" s="13">
        <v>17.44</v>
      </c>
      <c r="I58" s="13">
        <f t="shared" si="0"/>
        <v>57.48</v>
      </c>
      <c r="J58" s="30">
        <v>9100</v>
      </c>
      <c r="K58" s="28">
        <f t="shared" si="1"/>
        <v>7826</v>
      </c>
      <c r="L58" s="30">
        <v>681772</v>
      </c>
      <c r="M58" s="28">
        <f t="shared" si="2"/>
        <v>586323.92</v>
      </c>
      <c r="N58" s="14" t="s">
        <v>26</v>
      </c>
      <c r="O58" s="14" t="s">
        <v>27</v>
      </c>
    </row>
    <row r="59" s="2" customFormat="1" ht="30" customHeight="1" spans="1:15">
      <c r="A59" s="14">
        <v>52</v>
      </c>
      <c r="B59" s="13" t="s">
        <v>78</v>
      </c>
      <c r="C59" s="15" t="s">
        <v>118</v>
      </c>
      <c r="D59" s="13">
        <v>21</v>
      </c>
      <c r="E59" s="13" t="s">
        <v>25</v>
      </c>
      <c r="F59" s="16">
        <v>2.95</v>
      </c>
      <c r="G59" s="13">
        <v>74.92</v>
      </c>
      <c r="H59" s="13">
        <v>17.44</v>
      </c>
      <c r="I59" s="13">
        <f t="shared" si="0"/>
        <v>57.48</v>
      </c>
      <c r="J59" s="30">
        <v>9200</v>
      </c>
      <c r="K59" s="28">
        <f t="shared" si="1"/>
        <v>7912</v>
      </c>
      <c r="L59" s="30">
        <v>689264</v>
      </c>
      <c r="M59" s="28">
        <f t="shared" si="2"/>
        <v>592767.04</v>
      </c>
      <c r="N59" s="14" t="s">
        <v>26</v>
      </c>
      <c r="O59" s="14" t="s">
        <v>27</v>
      </c>
    </row>
    <row r="60" s="2" customFormat="1" ht="30" customHeight="1" spans="1:15">
      <c r="A60" s="14">
        <v>53</v>
      </c>
      <c r="B60" s="13" t="s">
        <v>78</v>
      </c>
      <c r="C60" s="15" t="s">
        <v>119</v>
      </c>
      <c r="D60" s="13">
        <v>22</v>
      </c>
      <c r="E60" s="13" t="s">
        <v>25</v>
      </c>
      <c r="F60" s="16">
        <v>2.95</v>
      </c>
      <c r="G60" s="13">
        <v>74.92</v>
      </c>
      <c r="H60" s="13">
        <v>17.44</v>
      </c>
      <c r="I60" s="13">
        <f t="shared" si="0"/>
        <v>57.48</v>
      </c>
      <c r="J60" s="30">
        <v>9200</v>
      </c>
      <c r="K60" s="28">
        <f t="shared" si="1"/>
        <v>7912</v>
      </c>
      <c r="L60" s="30">
        <v>689264</v>
      </c>
      <c r="M60" s="28">
        <f t="shared" si="2"/>
        <v>592767.04</v>
      </c>
      <c r="N60" s="14" t="s">
        <v>26</v>
      </c>
      <c r="O60" s="14" t="s">
        <v>27</v>
      </c>
    </row>
    <row r="61" s="2" customFormat="1" ht="30" customHeight="1" spans="1:15">
      <c r="A61" s="14">
        <v>54</v>
      </c>
      <c r="B61" s="13" t="s">
        <v>78</v>
      </c>
      <c r="C61" s="15" t="s">
        <v>120</v>
      </c>
      <c r="D61" s="13">
        <v>23</v>
      </c>
      <c r="E61" s="13" t="s">
        <v>25</v>
      </c>
      <c r="F61" s="16">
        <v>2.95</v>
      </c>
      <c r="G61" s="13">
        <v>74.92</v>
      </c>
      <c r="H61" s="13">
        <v>17.44</v>
      </c>
      <c r="I61" s="13">
        <f t="shared" si="0"/>
        <v>57.48</v>
      </c>
      <c r="J61" s="30">
        <v>9500</v>
      </c>
      <c r="K61" s="28">
        <f t="shared" si="1"/>
        <v>8170</v>
      </c>
      <c r="L61" s="30">
        <v>711740</v>
      </c>
      <c r="M61" s="28">
        <f t="shared" si="2"/>
        <v>612096.4</v>
      </c>
      <c r="N61" s="14" t="s">
        <v>26</v>
      </c>
      <c r="O61" s="14" t="s">
        <v>27</v>
      </c>
    </row>
    <row r="62" s="2" customFormat="1" ht="30" customHeight="1" spans="1:15">
      <c r="A62" s="14">
        <v>55</v>
      </c>
      <c r="B62" s="13" t="s">
        <v>78</v>
      </c>
      <c r="C62" s="15" t="s">
        <v>75</v>
      </c>
      <c r="D62" s="13">
        <v>23</v>
      </c>
      <c r="E62" s="13" t="s">
        <v>25</v>
      </c>
      <c r="F62" s="16">
        <v>2.95</v>
      </c>
      <c r="G62" s="13">
        <v>74.92</v>
      </c>
      <c r="H62" s="13">
        <v>17.44</v>
      </c>
      <c r="I62" s="13">
        <f t="shared" si="0"/>
        <v>57.48</v>
      </c>
      <c r="J62" s="30">
        <v>9300</v>
      </c>
      <c r="K62" s="28">
        <f t="shared" si="1"/>
        <v>7998</v>
      </c>
      <c r="L62" s="30">
        <v>696756</v>
      </c>
      <c r="M62" s="28">
        <f t="shared" si="2"/>
        <v>599210.16</v>
      </c>
      <c r="N62" s="14" t="s">
        <v>26</v>
      </c>
      <c r="O62" s="14" t="s">
        <v>27</v>
      </c>
    </row>
    <row r="63" s="2" customFormat="1" ht="30" customHeight="1" spans="1:15">
      <c r="A63" s="14">
        <v>56</v>
      </c>
      <c r="B63" s="13" t="s">
        <v>78</v>
      </c>
      <c r="C63" s="15" t="s">
        <v>46</v>
      </c>
      <c r="D63" s="13">
        <v>24</v>
      </c>
      <c r="E63" s="13" t="s">
        <v>25</v>
      </c>
      <c r="F63" s="16">
        <v>2.95</v>
      </c>
      <c r="G63" s="13">
        <v>74.27</v>
      </c>
      <c r="H63" s="13">
        <v>17.29</v>
      </c>
      <c r="I63" s="13">
        <f t="shared" si="0"/>
        <v>56.98</v>
      </c>
      <c r="J63" s="30">
        <v>9500</v>
      </c>
      <c r="K63" s="28">
        <f t="shared" si="1"/>
        <v>8170</v>
      </c>
      <c r="L63" s="30">
        <v>705565</v>
      </c>
      <c r="M63" s="28">
        <f t="shared" si="2"/>
        <v>606785.9</v>
      </c>
      <c r="N63" s="14" t="s">
        <v>26</v>
      </c>
      <c r="O63" s="14" t="s">
        <v>27</v>
      </c>
    </row>
    <row r="64" s="3" customFormat="1" ht="28" customHeight="1" spans="1:15">
      <c r="A64" s="17" t="s">
        <v>37</v>
      </c>
      <c r="B64" s="18"/>
      <c r="C64" s="18"/>
      <c r="D64" s="18"/>
      <c r="E64" s="18"/>
      <c r="F64" s="19"/>
      <c r="G64" s="20">
        <f t="shared" ref="G64:I64" si="3">SUM(G8:G63)</f>
        <v>4162.31</v>
      </c>
      <c r="H64" s="20">
        <f t="shared" si="3"/>
        <v>968.940000000001</v>
      </c>
      <c r="I64" s="20">
        <f t="shared" si="3"/>
        <v>3193.37</v>
      </c>
      <c r="J64" s="31">
        <f>AVERAGE(J8:J63)</f>
        <v>8980.35714285714</v>
      </c>
      <c r="K64" s="31">
        <f>AVERAGE(K8:K63)</f>
        <v>7723.10714285714</v>
      </c>
      <c r="L64" s="31">
        <f>SUM(L8:L63)</f>
        <v>37378183</v>
      </c>
      <c r="M64" s="31">
        <f>SUM(M8:M63)</f>
        <v>32145237.38</v>
      </c>
      <c r="N64" s="14"/>
      <c r="O64" s="14"/>
    </row>
    <row r="65" s="1" customFormat="1" ht="54" customHeight="1" spans="1:15">
      <c r="A65" s="32" t="s">
        <v>121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9"/>
      <c r="O65" s="40"/>
    </row>
    <row r="66" s="1" customFormat="1" ht="50" customHeight="1" spans="1:15">
      <c r="A66" s="34" t="s">
        <v>39</v>
      </c>
      <c r="B66" s="34"/>
      <c r="C66" s="34"/>
      <c r="D66" s="34"/>
      <c r="E66" s="34"/>
      <c r="F66" s="34"/>
      <c r="G66" s="34"/>
      <c r="H66" s="34"/>
      <c r="I66" s="34"/>
      <c r="J66" s="34"/>
      <c r="K66" s="41"/>
      <c r="L66" s="41"/>
      <c r="M66" s="42"/>
      <c r="N66" s="34"/>
      <c r="O66" s="9"/>
    </row>
    <row r="67" s="1" customFormat="1" ht="33" customHeight="1" spans="1:15">
      <c r="A67" s="35" t="s">
        <v>40</v>
      </c>
      <c r="B67" s="35"/>
      <c r="C67" s="35"/>
      <c r="D67" s="35"/>
      <c r="E67" s="35"/>
      <c r="F67" s="35"/>
      <c r="G67" s="35"/>
      <c r="H67" s="35"/>
      <c r="I67" s="35"/>
      <c r="J67" s="35"/>
      <c r="K67" s="25"/>
      <c r="L67" s="25"/>
      <c r="M67" s="43"/>
      <c r="N67" s="35"/>
      <c r="O67" s="9"/>
    </row>
    <row r="68" ht="18.75" spans="1:15">
      <c r="A68" s="36"/>
      <c r="B68" s="36"/>
      <c r="C68" s="36"/>
      <c r="D68" s="36"/>
      <c r="E68" s="36"/>
      <c r="F68" s="36"/>
      <c r="G68" s="36"/>
      <c r="H68" s="36"/>
      <c r="I68" s="44"/>
      <c r="J68" s="36"/>
      <c r="K68" s="45"/>
      <c r="L68" s="45"/>
      <c r="M68" s="46"/>
      <c r="N68" s="36"/>
      <c r="O68" s="38"/>
    </row>
    <row r="69" ht="18.75" spans="1:15">
      <c r="A69" s="37" t="s">
        <v>41</v>
      </c>
      <c r="B69" s="37"/>
      <c r="C69" s="38"/>
      <c r="D69" s="38"/>
      <c r="E69" s="38"/>
      <c r="F69" s="38"/>
      <c r="G69" s="38"/>
      <c r="H69" s="38"/>
      <c r="I69" s="38"/>
      <c r="J69" s="38"/>
      <c r="K69" s="47"/>
      <c r="L69" s="47"/>
      <c r="M69" s="48"/>
      <c r="N69" s="38"/>
      <c r="O69" s="38"/>
    </row>
    <row r="70" ht="18.75" spans="1:1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49"/>
      <c r="L70" s="49"/>
      <c r="M70" s="48"/>
      <c r="N70" s="38"/>
      <c r="O70" s="38"/>
    </row>
    <row r="71" ht="18.75" spans="1:15">
      <c r="A71" s="37" t="s">
        <v>42</v>
      </c>
      <c r="B71" s="37"/>
      <c r="C71" s="37"/>
      <c r="D71" s="37"/>
      <c r="E71" s="37"/>
      <c r="F71" s="37"/>
      <c r="G71" s="38"/>
      <c r="H71" s="38"/>
      <c r="I71" s="38"/>
      <c r="J71" s="38"/>
      <c r="K71" s="47"/>
      <c r="L71" s="47"/>
      <c r="M71" s="48"/>
      <c r="N71" s="38"/>
      <c r="O71" s="38"/>
    </row>
  </sheetData>
  <autoFilter ref="A7:O71">
    <extLst/>
  </autoFilter>
  <mergeCells count="11">
    <mergeCell ref="B2:O2"/>
    <mergeCell ref="K4:O4"/>
    <mergeCell ref="K5:O5"/>
    <mergeCell ref="A6:G6"/>
    <mergeCell ref="K6:O6"/>
    <mergeCell ref="A64:F64"/>
    <mergeCell ref="A65:O65"/>
    <mergeCell ref="A66:N66"/>
    <mergeCell ref="A67:N67"/>
    <mergeCell ref="A69:B69"/>
    <mergeCell ref="A71:F71"/>
  </mergeCells>
  <printOptions horizontalCentered="1"/>
  <pageMargins left="0" right="0" top="0.432638888888889" bottom="0.354166666666667" header="0" footer="0"/>
  <pageSetup paperSize="9" scale="76" fitToHeight="0" orientation="landscape" horizontalDpi="600" verticalDpi="600"/>
  <headerFooter alignWithMargins="0" scaleWithDoc="0">
    <oddFooter>&amp;C&amp;P</oddFooter>
  </headerFooter>
  <colBreaks count="1" manualBreakCount="1">
    <brk id="15" max="654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9栋 10套下浮14% </vt:lpstr>
      <vt:lpstr>10栋 3套下浮14%  </vt:lpstr>
      <vt:lpstr>17栋 35套下浮14% </vt:lpstr>
      <vt:lpstr>18栋 56套下浮14%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客服4</dc:creator>
  <cp:lastModifiedBy>周铭华</cp:lastModifiedBy>
  <dcterms:created xsi:type="dcterms:W3CDTF">2024-06-05T02:31:00Z</dcterms:created>
  <dcterms:modified xsi:type="dcterms:W3CDTF">2024-06-25T08:16:28Z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D4357144A76A4A26A1C122BE97C7F916_11</vt:lpwstr>
  </property>
  <property fmtid="{D5CDD505-2E9C-101B-9397-08002B2CF9AE}" pid="3" name="KSOProductBuildVer">
    <vt:lpwstr>2052-11.8.2.10393</vt:lpwstr>
  </property>
</Properties>
</file>