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栋 1套下浮 10%  " sheetId="13" r:id="rId1"/>
  </sheets>
  <definedNames>
    <definedName name="_xlnm._FilterDatabase" localSheetId="0" hidden="1">'1栋 1套下浮 10%  '!$A$7:$N$12</definedName>
    <definedName name="_xlnm.Print_Area" localSheetId="0">'1栋 1套下浮 10%  '!$A$1:$O$16</definedName>
    <definedName name="_xlnm.Print_Titles" localSheetId="0">'1栋 1套下浮 10%  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<sst xmlns="http://schemas.openxmlformats.org/spreadsheetml/2006/main" count="34" uniqueCount="34">
  <si>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</si>
  <si>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          </t>
    </r>
  </si>
  <si>
    <t>项目名称：</t>
  </si>
  <si>
    <t>佛冈勤天里</t>
  </si>
  <si>
    <t>地址：</t>
  </si>
  <si>
    <t>佛冈县石角镇环城东路南侧</t>
  </si>
  <si>
    <t>销售价格备案编号：[2024]085号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</si>
  <si>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</si>
  <si>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</si>
  <si>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</si>
  <si>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</si>
  <si>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</si>
  <si>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</si>
  <si>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</si>
  <si>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</si>
  <si>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</si>
  <si>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</si>
  <si>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</si>
  <si>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</si>
  <si>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</si>
  <si>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</si>
  <si>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</si>
  <si>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</si>
  <si>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</t>
  </si>
  <si>
    <t>1-2505</t>
  </si>
  <si>
    <t>三居室</t>
  </si>
  <si>
    <t>预售</t>
  </si>
  <si>
    <t>毛坯</t>
  </si>
  <si>
    <t>本楼栋总面积/均价</t>
  </si>
  <si>
    <r>
      <rPr>
        <sz val="14"/>
        <color theme="1"/>
        <rFont val="仿宋_GB2312"/>
        <charset val="134"/>
      </rPr>
      <t>本栋销售住宅共168 套，本次申请住宅共1套，销售住宅总建筑面积：111.93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，套内面积：92.61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，分摊面积：19.32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，销售均价：7780.5元/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9403.64元/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</si>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</sst>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  <numFmt numFmtId="178" formatCode="0_ "/>
    <numFmt numFmtId="179" formatCode="#,##0.0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13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2" fillId="10" borderId="1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/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tabSelected="1" workbookViewId="0">
      <pane ySplit="7" topLeftCell="A8" activePane="bottomLeft" state="frozen"/>
      <selection/>
      <selection pane="bottomLeft" activeCell="H18" sqref="H18"/>
    </sheetView>
  </sheetViews>
  <sheetFormatPr defaultColWidth="8.75" defaultRowHeight="14.25"/>
  <cols>
    <col min="1" max="1" width="6.125" style="6" customWidth="1"/>
    <col min="2" max="2" width="11" style="6" customWidth="1"/>
    <col min="3" max="3" width="13.25" style="6" customWidth="1"/>
    <col min="4" max="4" width="7.125" style="6" customWidth="1"/>
    <col min="5" max="5" width="9.625" style="6" customWidth="1"/>
    <col min="6" max="6" width="6.75" style="6" customWidth="1"/>
    <col min="7" max="7" width="10.5" style="6" customWidth="1"/>
    <col min="8" max="8" width="13.25" style="6" customWidth="1"/>
    <col min="9" max="9" width="13" style="6" customWidth="1"/>
    <col min="10" max="10" width="18" style="6" customWidth="1"/>
    <col min="11" max="12" width="13.625" style="7" customWidth="1"/>
    <col min="13" max="13" width="18.125" style="8" customWidth="1"/>
    <col min="14" max="14" width="11.75" style="6" customWidth="1"/>
    <col min="15" max="15" width="8.75" style="6"/>
  </cols>
  <sheetData>
    <row r="2" ht="21.75" spans="2:15">
      <c r="B2" s="9" t="s">
        <v>0</v>
      </c>
      <c r="C2" s="9"/>
      <c r="D2" s="9"/>
      <c r="E2" s="9"/>
      <c r="F2" s="9"/>
      <c r="G2" s="9"/>
      <c r="H2" s="9"/>
      <c r="I2" s="9"/>
      <c r="J2" s="9"/>
      <c r="K2" s="34"/>
      <c r="L2" s="34"/>
      <c r="M2" s="35"/>
      <c r="N2" s="9"/>
      <c r="O2" s="9"/>
    </row>
    <row r="4" s="1" customFormat="1" ht="18.75" spans="1:15">
      <c r="A4" s="10" t="s">
        <v>1</v>
      </c>
      <c r="B4" s="10"/>
      <c r="C4" s="10"/>
      <c r="D4" s="10"/>
      <c r="E4" s="10"/>
      <c r="F4" s="11"/>
      <c r="G4" s="11"/>
      <c r="H4" s="12"/>
      <c r="I4" s="13"/>
      <c r="J4" s="36" t="s">
        <v>2</v>
      </c>
      <c r="K4" s="37" t="s">
        <v>3</v>
      </c>
      <c r="L4" s="37"/>
      <c r="M4" s="38"/>
      <c r="N4" s="14"/>
      <c r="O4" s="14"/>
    </row>
    <row r="5" s="1" customFormat="1" ht="19" customHeight="1" spans="1:15">
      <c r="A5" s="13"/>
      <c r="B5" s="14"/>
      <c r="C5" s="14"/>
      <c r="D5" s="14"/>
      <c r="E5" s="14"/>
      <c r="F5" s="14"/>
      <c r="G5" s="14"/>
      <c r="H5" s="13"/>
      <c r="I5" s="13"/>
      <c r="J5" s="39" t="s">
        <v>4</v>
      </c>
      <c r="K5" s="40" t="s">
        <v>5</v>
      </c>
      <c r="L5" s="40"/>
      <c r="M5" s="40"/>
      <c r="N5" s="40"/>
      <c r="O5" s="40"/>
    </row>
    <row r="6" s="1" customFormat="1" ht="18.75" spans="1:15">
      <c r="A6" s="15" t="s">
        <v>6</v>
      </c>
      <c r="B6" s="15"/>
      <c r="C6" s="15"/>
      <c r="D6" s="15"/>
      <c r="E6" s="15"/>
      <c r="F6" s="15"/>
      <c r="G6" s="15"/>
      <c r="H6" s="15"/>
      <c r="I6" s="13"/>
      <c r="J6" s="36" t="s">
        <v>7</v>
      </c>
      <c r="K6" s="41">
        <v>45454</v>
      </c>
      <c r="L6" s="41"/>
      <c r="M6" s="42"/>
      <c r="N6" s="41"/>
      <c r="O6" s="41"/>
    </row>
    <row r="7" s="2" customFormat="1" ht="54.95" customHeight="1" spans="1:15">
      <c r="A7" s="16" t="s">
        <v>8</v>
      </c>
      <c r="B7" s="17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43" t="s">
        <v>18</v>
      </c>
      <c r="L7" s="44" t="s">
        <v>19</v>
      </c>
      <c r="M7" s="17" t="s">
        <v>20</v>
      </c>
      <c r="N7" s="17" t="s">
        <v>21</v>
      </c>
      <c r="O7" s="17" t="s">
        <v>22</v>
      </c>
    </row>
    <row r="8" s="3" customFormat="1" ht="25" customHeight="1" spans="1:15">
      <c r="A8" s="18">
        <v>1</v>
      </c>
      <c r="B8" s="19" t="s">
        <v>23</v>
      </c>
      <c r="C8" s="20" t="s">
        <v>24</v>
      </c>
      <c r="D8" s="20">
        <v>25</v>
      </c>
      <c r="E8" s="21" t="s">
        <v>25</v>
      </c>
      <c r="F8" s="22">
        <v>2.95</v>
      </c>
      <c r="G8" s="17">
        <v>111.93</v>
      </c>
      <c r="H8" s="17">
        <f>G8-I8</f>
        <v>19.32</v>
      </c>
      <c r="I8" s="17">
        <v>92.61</v>
      </c>
      <c r="J8" s="17">
        <f>L8/G8</f>
        <v>8645</v>
      </c>
      <c r="K8" s="17">
        <f>J8*90%</f>
        <v>7780.5</v>
      </c>
      <c r="L8" s="17">
        <v>967634.85</v>
      </c>
      <c r="M8" s="45">
        <f>K8*G8</f>
        <v>870871.365</v>
      </c>
      <c r="N8" s="18" t="s">
        <v>26</v>
      </c>
      <c r="O8" s="18" t="s">
        <v>27</v>
      </c>
    </row>
    <row r="9" s="4" customFormat="1" ht="24.75" customHeight="1" spans="1:18">
      <c r="A9" s="23"/>
      <c r="B9" s="24" t="s">
        <v>28</v>
      </c>
      <c r="C9" s="25"/>
      <c r="D9" s="25"/>
      <c r="E9" s="25"/>
      <c r="F9" s="26"/>
      <c r="G9" s="17">
        <f>SUM(G8:G8)</f>
        <v>111.93</v>
      </c>
      <c r="H9" s="17">
        <f>SUM(H8:H8)</f>
        <v>19.32</v>
      </c>
      <c r="I9" s="17">
        <f>SUM(I8:I8)</f>
        <v>92.61</v>
      </c>
      <c r="J9" s="17">
        <f>AVERAGE(J8:J8)</f>
        <v>8645</v>
      </c>
      <c r="K9" s="17">
        <f>J9*90%</f>
        <v>7780.5</v>
      </c>
      <c r="L9" s="17">
        <f>SUM(L8:L8)</f>
        <v>967634.85</v>
      </c>
      <c r="M9" s="45">
        <f>SUM(M8:M8)</f>
        <v>870871.365</v>
      </c>
      <c r="N9" s="46"/>
      <c r="O9" s="46"/>
      <c r="R9" s="56"/>
    </row>
    <row r="10" s="5" customFormat="1" ht="51" customHeight="1" spans="1:15">
      <c r="A10" s="27" t="s">
        <v>29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47"/>
    </row>
    <row r="11" s="1" customFormat="1" ht="41" customHeight="1" spans="1:15">
      <c r="A11" s="29" t="s">
        <v>30</v>
      </c>
      <c r="B11" s="29"/>
      <c r="C11" s="29"/>
      <c r="D11" s="29"/>
      <c r="E11" s="29"/>
      <c r="F11" s="29"/>
      <c r="G11" s="29"/>
      <c r="H11" s="29"/>
      <c r="I11" s="29"/>
      <c r="J11" s="29"/>
      <c r="K11" s="48"/>
      <c r="L11" s="48"/>
      <c r="M11" s="49"/>
      <c r="N11" s="29"/>
      <c r="O11" s="13"/>
    </row>
    <row r="12" s="1" customFormat="1" ht="33" customHeight="1" spans="1:15">
      <c r="A12" s="30" t="s">
        <v>31</v>
      </c>
      <c r="B12" s="30"/>
      <c r="C12" s="30"/>
      <c r="D12" s="30"/>
      <c r="E12" s="30"/>
      <c r="F12" s="30"/>
      <c r="G12" s="30"/>
      <c r="H12" s="30"/>
      <c r="I12" s="30"/>
      <c r="J12" s="30"/>
      <c r="K12" s="40"/>
      <c r="L12" s="40"/>
      <c r="M12" s="50"/>
      <c r="N12" s="30"/>
      <c r="O12" s="13"/>
    </row>
    <row r="13" ht="18.75" spans="1: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1"/>
      <c r="L13" s="51"/>
      <c r="M13" s="52"/>
      <c r="N13" s="31"/>
      <c r="O13" s="33"/>
    </row>
    <row r="14" ht="18.75" spans="1:15">
      <c r="A14" s="32" t="s">
        <v>32</v>
      </c>
      <c r="B14" s="32"/>
      <c r="C14" s="33"/>
      <c r="D14" s="33"/>
      <c r="E14" s="33"/>
      <c r="F14" s="33"/>
      <c r="G14" s="33"/>
      <c r="H14" s="33"/>
      <c r="I14" s="33"/>
      <c r="J14" s="33"/>
      <c r="K14" s="53"/>
      <c r="L14" s="53"/>
      <c r="M14" s="54"/>
      <c r="N14" s="33"/>
      <c r="O14" s="33"/>
    </row>
    <row r="15" ht="18.75" spans="1: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55"/>
      <c r="L15" s="55"/>
      <c r="M15" s="54"/>
      <c r="N15" s="33"/>
      <c r="O15" s="33"/>
    </row>
    <row r="16" ht="18.75" spans="1:15">
      <c r="A16" s="32" t="s">
        <v>33</v>
      </c>
      <c r="B16" s="32"/>
      <c r="C16" s="32"/>
      <c r="D16" s="32"/>
      <c r="E16" s="32"/>
      <c r="F16" s="32"/>
      <c r="G16" s="33"/>
      <c r="H16" s="33"/>
      <c r="I16" s="33"/>
      <c r="J16" s="33"/>
      <c r="K16" s="53"/>
      <c r="L16" s="53"/>
      <c r="M16" s="54"/>
      <c r="N16" s="33"/>
      <c r="O16" s="33"/>
    </row>
  </sheetData>
  <autoFilter ref="A7:N12">
    <extLst/>
  </autoFilter>
  <mergeCells count="11">
    <mergeCell ref="B2:O2"/>
    <mergeCell ref="K4:O4"/>
    <mergeCell ref="K5:O5"/>
    <mergeCell ref="A6:H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393055555555556" bottom="0.393055555555556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 1套下浮 10%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2024-06-25T07:57:28Z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710CC4D7960743058BFF27B0A96CD970_13</vt:lpwstr>
  </property>
</Properties>
</file>