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3栋 1套下浮 10% " sheetId="16" r:id="rId1"/>
    <sheet name="4栋 1套下浮 10% " sheetId="17" r:id="rId2"/>
  </sheets>
  <definedNames>
    <definedName name="_xlnm._FilterDatabase" localSheetId="1" hidden="1">'4栋 1套下浮 10% '!$A$7:$N$10</definedName>
    <definedName name="_xlnm.Print_Area" localSheetId="0">'3栋 1套下浮 10% '!$A$1:$O$18</definedName>
    <definedName name="_xlnm.Print_Area" localSheetId="1">'4栋 1套下浮 10% '!$A$1:$O$16</definedName>
    <definedName name="_xlnm.Print_Titles" localSheetId="1">'4栋 1套下浮 10% '!$7:$7</definedName>
  </definedNames>
  <calcPr calcId="144525"/>
</workbook>
</file>

<file path=xl/sharedStrings.xml><?xml version="1.0" encoding="utf-8"?>
<sst xmlns="http://schemas.openxmlformats.org/spreadsheetml/2006/main" count="68" uniqueCount="37">
  <si>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</si>
  <si>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</si>
  <si>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</si>
  <si>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</si>
  <si>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</si>
  <si>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</si>
  <si>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销售价格备案编号：[2024]082号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</si>
  <si>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</si>
  <si>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</si>
  <si>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</si>
  <si>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</si>
  <si>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</si>
  <si>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</si>
  <si>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</si>
  <si>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</si>
  <si>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</si>
  <si>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</si>
  <si>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</si>
  <si>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</si>
  <si>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</si>
  <si>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</si>
  <si>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</si>
  <si>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</si>
  <si>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</t>
  </si>
  <si>
    <t>3-2505</t>
  </si>
  <si>
    <t>四居室</t>
  </si>
  <si>
    <t>预售</t>
  </si>
  <si>
    <t>毛坯</t>
  </si>
  <si>
    <t>本楼栋总面积/均价</t>
  </si>
  <si>
    <r>
      <t>本栋销售住宅共187 套，本次申请住宅共1套，销售住宅总建筑面积：114.29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，分摊面积：20.24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9454.9元/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</si>
  <si>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</si>
  <si>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</si>
  <si>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</si>
  <si>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</si>
  <si>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</si>
  <si>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4-1201</t>
  </si>
  <si>
    <r>
      <t>本栋销售住宅共184 套，本次申请住宅共1套，销售住宅总建筑面积：114.34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，分摊面积：20.29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9874.82元/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</si>
</sst>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0.00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3" borderId="14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7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7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workbookViewId="0">
      <selection activeCell="M22" sqref="M22"/>
    </sheetView>
  </sheetViews>
  <sheetFormatPr defaultColWidth="9" defaultRowHeight="14.25"/>
  <cols>
    <col min="1" max="1" width="6.125" customWidth="1"/>
    <col min="2" max="2" width="11" customWidth="1"/>
    <col min="3" max="3" width="13.25" customWidth="1"/>
    <col min="4" max="4" width="7.125" customWidth="1"/>
    <col min="5" max="5" width="9.625" customWidth="1"/>
    <col min="6" max="6" width="6.75" customWidth="1"/>
    <col min="7" max="7" width="10.5" customWidth="1"/>
    <col min="8" max="8" width="13.25" customWidth="1"/>
    <col min="9" max="9" width="13" customWidth="1"/>
    <col min="10" max="10" width="18" customWidth="1"/>
    <col min="11" max="13" width="13.625" customWidth="1"/>
    <col min="14" max="14" width="11.75" customWidth="1"/>
    <col min="15" max="15" width="8.75"/>
  </cols>
  <sheetData>
    <row r="1" s="1" customFormat="1"/>
    <row r="2" s="1" customFormat="1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4"/>
      <c r="L2" s="34"/>
      <c r="M2" s="35"/>
      <c r="N2" s="9"/>
      <c r="O2" s="9"/>
    </row>
    <row r="3" s="1" customFormat="1"/>
    <row r="4" s="2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14"/>
      <c r="J4" s="38" t="s">
        <v>2</v>
      </c>
      <c r="K4" s="39" t="s">
        <v>3</v>
      </c>
      <c r="L4" s="39"/>
      <c r="M4" s="40"/>
      <c r="N4" s="15"/>
      <c r="O4" s="15"/>
    </row>
    <row r="5" s="2" customFormat="1" ht="19" customHeight="1" spans="1:15">
      <c r="A5" s="14"/>
      <c r="B5" s="15"/>
      <c r="C5" s="15"/>
      <c r="D5" s="15"/>
      <c r="E5" s="15"/>
      <c r="F5" s="15"/>
      <c r="G5" s="15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2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4"/>
      <c r="J6" s="38" t="s">
        <v>7</v>
      </c>
      <c r="K6" s="43">
        <v>45439</v>
      </c>
      <c r="L6" s="43"/>
      <c r="M6" s="44"/>
      <c r="N6" s="43"/>
      <c r="O6" s="43"/>
    </row>
    <row r="7" s="3" customFormat="1" ht="64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5" t="s">
        <v>18</v>
      </c>
      <c r="L7" s="46" t="s">
        <v>19</v>
      </c>
      <c r="M7" s="18" t="s">
        <v>20</v>
      </c>
      <c r="N7" s="18" t="s">
        <v>21</v>
      </c>
      <c r="O7" s="18" t="s">
        <v>22</v>
      </c>
    </row>
    <row r="8" s="4" customFormat="1" ht="25" customHeight="1" spans="1:15">
      <c r="A8" s="19">
        <v>1</v>
      </c>
      <c r="B8" s="55" t="s">
        <v>23</v>
      </c>
      <c r="C8" s="55" t="s">
        <v>24</v>
      </c>
      <c r="D8" s="55">
        <v>25</v>
      </c>
      <c r="E8" s="22" t="s">
        <v>25</v>
      </c>
      <c r="F8" s="23">
        <v>2.95</v>
      </c>
      <c r="G8" s="18">
        <v>114.29</v>
      </c>
      <c r="H8" s="18">
        <v>20.24</v>
      </c>
      <c r="I8" s="18">
        <v>94.05</v>
      </c>
      <c r="J8" s="18">
        <v>8645</v>
      </c>
      <c r="K8" s="18">
        <v>7780.5</v>
      </c>
      <c r="L8" s="18">
        <v>988037.05</v>
      </c>
      <c r="M8" s="18">
        <v>889233.35</v>
      </c>
      <c r="N8" s="19" t="s">
        <v>26</v>
      </c>
      <c r="O8" s="19" t="s">
        <v>27</v>
      </c>
    </row>
    <row r="9" s="5" customFormat="1" ht="24.75" customHeight="1" spans="1:18">
      <c r="A9" s="24"/>
      <c r="B9" s="25" t="s">
        <v>28</v>
      </c>
      <c r="C9" s="26"/>
      <c r="D9" s="26"/>
      <c r="E9" s="26"/>
      <c r="F9" s="27"/>
      <c r="G9" s="18">
        <v>114.29</v>
      </c>
      <c r="H9" s="18">
        <v>20.24</v>
      </c>
      <c r="I9" s="18">
        <v>94.05</v>
      </c>
      <c r="J9" s="18">
        <v>8645</v>
      </c>
      <c r="K9" s="18">
        <v>7780.5</v>
      </c>
      <c r="L9" s="18">
        <v>988037.05</v>
      </c>
      <c r="M9" s="18">
        <v>889233.35</v>
      </c>
      <c r="N9" s="47"/>
      <c r="O9" s="47"/>
      <c r="R9" s="58"/>
    </row>
    <row r="10" s="2" customFormat="1" ht="57" customHeight="1" spans="1:15">
      <c r="A10" s="28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48"/>
      <c r="L10" s="48"/>
      <c r="M10" s="28"/>
      <c r="N10" s="28"/>
      <c r="O10" s="28"/>
    </row>
    <row r="11" s="2" customFormat="1" ht="58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="2" customFormat="1" ht="33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2"/>
      <c r="L12" s="42"/>
      <c r="M12" s="49"/>
      <c r="N12" s="29"/>
      <c r="O12" s="14"/>
    </row>
    <row r="13" s="1" customFormat="1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0"/>
      <c r="L13" s="50"/>
      <c r="M13" s="57"/>
      <c r="N13" s="30"/>
      <c r="O13" s="56"/>
    </row>
    <row r="14" s="1" customFormat="1" ht="18.75" spans="1:15">
      <c r="A14" s="31" t="s">
        <v>32</v>
      </c>
      <c r="B14" s="31"/>
      <c r="C14" s="56"/>
      <c r="D14" s="32"/>
      <c r="E14" s="32"/>
      <c r="F14" s="32"/>
      <c r="G14" s="32"/>
      <c r="H14" s="32"/>
      <c r="I14" s="32"/>
      <c r="J14" s="32"/>
      <c r="K14" s="52"/>
      <c r="L14" s="52"/>
      <c r="M14" s="53"/>
      <c r="N14" s="32"/>
      <c r="O14" s="32"/>
    </row>
    <row r="15" s="1" customFormat="1" ht="18.75" spans="1:15">
      <c r="A15" s="56"/>
      <c r="B15" s="32"/>
      <c r="C15" s="32"/>
      <c r="D15" s="32"/>
      <c r="E15" s="32"/>
      <c r="F15" s="32"/>
      <c r="G15" s="32"/>
      <c r="H15" s="32"/>
      <c r="I15" s="32"/>
      <c r="J15" s="32"/>
      <c r="K15" s="54"/>
      <c r="L15" s="54"/>
      <c r="M15" s="53"/>
      <c r="N15" s="32"/>
      <c r="O15" s="32"/>
    </row>
    <row r="16" s="1" customFormat="1" ht="18.75" spans="1:15">
      <c r="A16" s="31" t="s">
        <v>33</v>
      </c>
      <c r="B16" s="31"/>
      <c r="C16" s="31"/>
      <c r="D16" s="31"/>
      <c r="E16" s="31"/>
      <c r="F16" s="31"/>
      <c r="G16" s="56"/>
      <c r="H16" s="32"/>
      <c r="I16" s="32"/>
      <c r="J16" s="32"/>
      <c r="K16" s="52"/>
      <c r="L16" s="52"/>
      <c r="M16" s="53"/>
      <c r="N16" s="56"/>
      <c r="O16" s="32"/>
    </row>
  </sheetData>
  <mergeCells count="11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4:B14"/>
    <mergeCell ref="A16:F16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K14" sqref="K14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1" width="13.625" style="7" customWidth="1"/>
    <col min="12" max="12" width="16" style="7" customWidth="1"/>
    <col min="13" max="13" width="13.625" style="8" customWidth="1"/>
    <col min="14" max="14" width="11.75" style="6" customWidth="1"/>
    <col min="15" max="15" width="8.75" style="6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4"/>
      <c r="L2" s="34"/>
      <c r="M2" s="35"/>
      <c r="N2" s="9"/>
      <c r="O2" s="9"/>
    </row>
    <row r="3" s="1" customFormat="1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36"/>
      <c r="L3" s="36"/>
      <c r="M3" s="37"/>
      <c r="N3" s="10"/>
      <c r="O3" s="10"/>
    </row>
    <row r="4" s="2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14"/>
      <c r="J4" s="38" t="s">
        <v>2</v>
      </c>
      <c r="K4" s="39" t="s">
        <v>3</v>
      </c>
      <c r="L4" s="39"/>
      <c r="M4" s="40"/>
      <c r="N4" s="15"/>
      <c r="O4" s="15"/>
    </row>
    <row r="5" s="2" customFormat="1" ht="19" customHeight="1" spans="1:15">
      <c r="A5" s="14"/>
      <c r="B5" s="15"/>
      <c r="C5" s="15"/>
      <c r="D5" s="15"/>
      <c r="E5" s="15"/>
      <c r="F5" s="15"/>
      <c r="G5" s="15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2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4"/>
      <c r="J6" s="38" t="s">
        <v>7</v>
      </c>
      <c r="K6" s="43">
        <v>45439</v>
      </c>
      <c r="L6" s="43"/>
      <c r="M6" s="44"/>
      <c r="N6" s="43"/>
      <c r="O6" s="43"/>
    </row>
    <row r="7" s="3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5" t="s">
        <v>18</v>
      </c>
      <c r="L7" s="46" t="s">
        <v>19</v>
      </c>
      <c r="M7" s="18" t="s">
        <v>20</v>
      </c>
      <c r="N7" s="18" t="s">
        <v>21</v>
      </c>
      <c r="O7" s="18" t="s">
        <v>22</v>
      </c>
    </row>
    <row r="8" s="4" customFormat="1" ht="25" customHeight="1" spans="1:15">
      <c r="A8" s="19">
        <v>1</v>
      </c>
      <c r="B8" s="20" t="s">
        <v>34</v>
      </c>
      <c r="C8" s="21" t="s">
        <v>35</v>
      </c>
      <c r="D8" s="21">
        <v>12</v>
      </c>
      <c r="E8" s="22" t="s">
        <v>25</v>
      </c>
      <c r="F8" s="23">
        <v>2.95</v>
      </c>
      <c r="G8" s="18">
        <v>114.34</v>
      </c>
      <c r="H8" s="18">
        <f>G8-I8</f>
        <v>20.29</v>
      </c>
      <c r="I8" s="18">
        <v>94.05</v>
      </c>
      <c r="J8" s="18">
        <f>L8/G8</f>
        <v>9025</v>
      </c>
      <c r="K8" s="18">
        <f>J8*90%</f>
        <v>8122.5</v>
      </c>
      <c r="L8" s="18">
        <v>1031918.5</v>
      </c>
      <c r="M8" s="18">
        <f>K8*G8</f>
        <v>928726.65</v>
      </c>
      <c r="N8" s="19" t="s">
        <v>26</v>
      </c>
      <c r="O8" s="19" t="s">
        <v>27</v>
      </c>
    </row>
    <row r="9" s="5" customFormat="1" ht="24.75" customHeight="1" spans="1:15">
      <c r="A9" s="24"/>
      <c r="B9" s="25" t="s">
        <v>28</v>
      </c>
      <c r="C9" s="26"/>
      <c r="D9" s="26"/>
      <c r="E9" s="26"/>
      <c r="F9" s="27"/>
      <c r="G9" s="18">
        <f t="shared" ref="G9:I9" si="0">SUM(G8:G8)</f>
        <v>114.34</v>
      </c>
      <c r="H9" s="18">
        <f t="shared" si="0"/>
        <v>20.29</v>
      </c>
      <c r="I9" s="18">
        <f t="shared" si="0"/>
        <v>94.05</v>
      </c>
      <c r="J9" s="18">
        <f>AVERAGE(J8:J8)</f>
        <v>9025</v>
      </c>
      <c r="K9" s="18">
        <f>J9*90%</f>
        <v>8122.5</v>
      </c>
      <c r="L9" s="18">
        <f>SUM(L8:L8)</f>
        <v>1031918.5</v>
      </c>
      <c r="M9" s="18">
        <f>SUM(M8:M8)</f>
        <v>928726.65</v>
      </c>
      <c r="N9" s="47"/>
      <c r="O9" s="47"/>
    </row>
    <row r="10" s="2" customFormat="1" ht="44" customHeight="1" spans="1:15">
      <c r="A10" s="28" t="s">
        <v>36</v>
      </c>
      <c r="B10" s="28"/>
      <c r="C10" s="28"/>
      <c r="D10" s="28"/>
      <c r="E10" s="28"/>
      <c r="F10" s="28"/>
      <c r="G10" s="28"/>
      <c r="H10" s="28"/>
      <c r="I10" s="28"/>
      <c r="J10" s="28"/>
      <c r="K10" s="48"/>
      <c r="L10" s="48"/>
      <c r="M10" s="28"/>
      <c r="N10" s="28"/>
      <c r="O10" s="28"/>
    </row>
    <row r="11" s="2" customFormat="1" ht="54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="2" customFormat="1" ht="33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2"/>
      <c r="L12" s="42"/>
      <c r="M12" s="49"/>
      <c r="N12" s="29"/>
      <c r="O12" s="14"/>
    </row>
    <row r="13" s="1" customFormat="1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0"/>
      <c r="L13" s="50"/>
      <c r="M13" s="51"/>
      <c r="N13" s="30"/>
      <c r="O13" s="32"/>
    </row>
    <row r="14" s="1" customFormat="1" ht="18.75" spans="1:15">
      <c r="A14" s="31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52"/>
      <c r="L14" s="52"/>
      <c r="M14" s="53"/>
      <c r="N14" s="32"/>
      <c r="O14" s="32"/>
    </row>
    <row r="15" s="1" customFormat="1" ht="18.7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4"/>
      <c r="L15" s="54"/>
      <c r="M15" s="53"/>
      <c r="N15" s="32"/>
      <c r="O15" s="32"/>
    </row>
    <row r="16" s="1" customFormat="1" ht="18.75" spans="1:15">
      <c r="A16" s="31" t="s">
        <v>33</v>
      </c>
      <c r="B16" s="31"/>
      <c r="C16" s="31"/>
      <c r="D16" s="31"/>
      <c r="E16" s="31"/>
      <c r="F16" s="31"/>
      <c r="G16" s="32"/>
      <c r="H16" s="32"/>
      <c r="I16" s="32"/>
      <c r="J16" s="32"/>
      <c r="K16" s="52"/>
      <c r="L16" s="52"/>
      <c r="M16" s="53"/>
      <c r="N16" s="32"/>
      <c r="O16" s="32"/>
    </row>
    <row r="17" ht="18.75" spans="8:8">
      <c r="H17" s="33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3栋 1套下浮 10% </vt:lpstr>
      <vt:lpstr>4栋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2024-06-05T17:22:06Z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