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10栋 1套下浮 8% " sheetId="19" r:id="rId1"/>
    <sheet name="18栋 1套下浮 8%" sheetId="17" r:id="rId2"/>
    <sheet name="20栋 2套下浮 8% " sheetId="18" r:id="rId3"/>
  </sheets>
  <definedNames>
    <definedName name="_xlnm._FilterDatabase" localSheetId="1" hidden="1">'18栋 1套下浮 8%'!$A$7:$N$10</definedName>
    <definedName name="_xlnm.Print_Area" localSheetId="1">'18栋 1套下浮 8%'!$A$1:$O$16</definedName>
    <definedName name="_xlnm.Print_Titles" localSheetId="1">'18栋 1套下浮 8%'!$7:$7</definedName>
    <definedName name="_xlnm._FilterDatabase" localSheetId="2" hidden="1">'20栋 2套下浮 8% '!$A$7:$N$11</definedName>
    <definedName name="_xlnm.Print_Area" localSheetId="2">'20栋 2套下浮 8% '!$A$1:$O$17</definedName>
    <definedName name="_xlnm.Print_Titles" localSheetId="2">'20栋 2套下浮 8% '!$7:$7</definedName>
    <definedName name="_xlnm._FilterDatabase" localSheetId="0" hidden="1">'10栋 1套下浮 8% '!$A$7:$N$10</definedName>
    <definedName name="_xlnm.Print_Area" localSheetId="0">'10栋 1套下浮 8% '!$A$1:$O$16</definedName>
    <definedName name="_xlnm.Print_Titles" localSheetId="0">'10栋 1套下浮 8% '!$7:$7</definedName>
  </definedNames>
  <calcPr calcId="144525"/>
</workbook>
</file>

<file path=xl/sharedStrings.xml><?xml version="1.0" encoding="utf-8"?>
<sst xmlns="http://schemas.openxmlformats.org/spreadsheetml/2006/main" count="107" uniqueCount="45">
  <si>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</si>
  <si>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</si>
  <si>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</si>
  <si>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</si>
  <si>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</si>
  <si>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</si>
  <si>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销售价格备案编号：[2024]081号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</si>
  <si>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</si>
  <si>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</si>
  <si>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</si>
  <si>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</si>
  <si>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</si>
  <si>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</si>
  <si>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</si>
  <si>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</si>
  <si>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</si>
  <si>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</si>
  <si>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</si>
  <si>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</si>
  <si>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</si>
  <si>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</si>
  <si>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</si>
  <si>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</si>
  <si>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10栋</t>
  </si>
  <si>
    <t>1904房</t>
  </si>
  <si>
    <t>二居室</t>
  </si>
  <si>
    <t>现售</t>
  </si>
  <si>
    <t>毛坯</t>
  </si>
  <si>
    <t>本楼栋总面积/均价</t>
  </si>
  <si>
    <r>
      <rPr>
        <sz val="14"/>
        <color theme="1"/>
        <rFont val="仿宋_GB2312"/>
        <charset val="134"/>
      </rPr>
      <t>本栋销售住宅共180套，本次申请住宅共1套，销售住宅总建筑面积：74.88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，套内面积：17.4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，分摊面积：57.48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，销售均价：7440元/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</si>
  <si>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</si>
  <si>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</si>
  <si>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</si>
  <si>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</si>
  <si>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18栋</t>
  </si>
  <si>
    <t>1301房</t>
  </si>
  <si>
    <r>
      <rPr>
        <sz val="14"/>
        <color theme="1"/>
        <rFont val="仿宋_GB2312"/>
        <charset val="134"/>
      </rPr>
      <t>本栋销售住宅共180套，本次申请住宅共1套，销售住宅总建筑面积：74.27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，套内面积：17.29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，分摊面积：56.98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，销售均价：7280元/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</si>
  <si>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</si>
  <si>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</si>
  <si>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</si>
  <si>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t>20栋</t>
  </si>
  <si>
    <t>2102房</t>
  </si>
  <si>
    <t>一居室</t>
  </si>
  <si>
    <t>2202房</t>
  </si>
  <si>
    <r>
      <rPr>
        <sz val="14"/>
        <color theme="1"/>
        <rFont val="仿宋_GB2312"/>
        <charset val="134"/>
      </rPr>
      <t>本栋销售住宅共180套，本次申请住宅共2套，销售住宅总建筑面积：108.5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，套内面积：25.56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，分摊面积：82.94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，销售均价：7625.6元/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</si>
</sst>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7" topLeftCell="A8" activePane="bottomLeft" state="frozen"/>
      <selection/>
      <selection pane="bottomLeft" activeCell="K15" sqref="K1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="48" customFormat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55"/>
      <c r="L1" s="55"/>
      <c r="M1" s="56"/>
      <c r="N1" s="49"/>
      <c r="O1" s="49"/>
    </row>
    <row r="2" s="48" customFormat="1" ht="25" customHeight="1" spans="1:15">
      <c r="A2" s="49"/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3" s="48" customFormat="1" spans="1:15">
      <c r="A3" s="49"/>
      <c r="B3" s="49"/>
      <c r="C3" s="49"/>
      <c r="D3" s="49"/>
      <c r="E3" s="49"/>
      <c r="F3" s="49"/>
      <c r="G3" s="49"/>
      <c r="H3" s="49"/>
      <c r="I3" s="49"/>
      <c r="J3" s="49"/>
      <c r="K3" s="55"/>
      <c r="L3" s="55"/>
      <c r="M3" s="56"/>
      <c r="N3" s="49"/>
      <c r="O3" s="49"/>
    </row>
    <row r="4" s="2" customFormat="1" ht="22" customHeight="1" spans="1:15">
      <c r="A4" s="50" t="s">
        <v>1</v>
      </c>
      <c r="B4" s="50"/>
      <c r="C4" s="50"/>
      <c r="D4" s="50"/>
      <c r="E4" s="50"/>
      <c r="F4" s="50"/>
      <c r="G4" s="50"/>
      <c r="H4" s="50"/>
      <c r="I4" s="33"/>
      <c r="J4" s="12" t="s">
        <v>2</v>
      </c>
      <c r="K4" s="57" t="s">
        <v>3</v>
      </c>
      <c r="L4" s="57"/>
      <c r="M4" s="58"/>
      <c r="N4" s="12"/>
      <c r="O4" s="12"/>
    </row>
    <row r="5" s="2" customFormat="1" ht="22" customHeight="1" spans="1:15">
      <c r="A5" s="33"/>
      <c r="B5" s="12"/>
      <c r="C5" s="12"/>
      <c r="D5" s="12"/>
      <c r="E5" s="12"/>
      <c r="F5" s="12"/>
      <c r="G5" s="12"/>
      <c r="H5" s="33"/>
      <c r="I5" s="33"/>
      <c r="J5" s="33" t="s">
        <v>4</v>
      </c>
      <c r="K5" s="59" t="s">
        <v>5</v>
      </c>
      <c r="L5" s="59"/>
      <c r="M5" s="59"/>
      <c r="N5" s="59"/>
      <c r="O5" s="59"/>
    </row>
    <row r="6" s="2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2"/>
      <c r="I6" s="33"/>
      <c r="J6" s="12" t="s">
        <v>7</v>
      </c>
      <c r="K6" s="34">
        <v>45439</v>
      </c>
      <c r="L6" s="34"/>
      <c r="M6" s="35"/>
      <c r="N6" s="34"/>
      <c r="O6" s="34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9" t="s">
        <v>18</v>
      </c>
      <c r="L7" s="60" t="s">
        <v>19</v>
      </c>
      <c r="M7" s="14" t="s">
        <v>20</v>
      </c>
      <c r="N7" s="14" t="s">
        <v>21</v>
      </c>
      <c r="O7" s="14" t="s">
        <v>22</v>
      </c>
    </row>
    <row r="8" s="2" customFormat="1" ht="30" customHeight="1" spans="1:15">
      <c r="A8" s="16">
        <v>1</v>
      </c>
      <c r="B8" s="14" t="s">
        <v>23</v>
      </c>
      <c r="C8" s="17" t="s">
        <v>24</v>
      </c>
      <c r="D8" s="14">
        <v>19</v>
      </c>
      <c r="E8" s="14" t="s">
        <v>25</v>
      </c>
      <c r="F8" s="18">
        <v>2.95</v>
      </c>
      <c r="G8" s="14">
        <v>74.88</v>
      </c>
      <c r="H8" s="14">
        <v>17.4</v>
      </c>
      <c r="I8" s="14">
        <f>G8-H8</f>
        <v>57.48</v>
      </c>
      <c r="J8" s="38">
        <v>9300</v>
      </c>
      <c r="K8" s="39">
        <v>7998</v>
      </c>
      <c r="L8" s="38">
        <v>696384</v>
      </c>
      <c r="M8" s="39">
        <f>G8*K8</f>
        <v>598890.24</v>
      </c>
      <c r="N8" s="16" t="s">
        <v>26</v>
      </c>
      <c r="O8" s="16" t="s">
        <v>27</v>
      </c>
    </row>
    <row r="9" s="3" customFormat="1" ht="28" customHeight="1" spans="1:15">
      <c r="A9" s="19" t="s">
        <v>28</v>
      </c>
      <c r="B9" s="20"/>
      <c r="C9" s="20"/>
      <c r="D9" s="20"/>
      <c r="E9" s="20"/>
      <c r="F9" s="21"/>
      <c r="G9" s="14">
        <f t="shared" ref="G9:I9" si="0">SUM(G8:G8)</f>
        <v>74.88</v>
      </c>
      <c r="H9" s="14">
        <f t="shared" si="0"/>
        <v>17.4</v>
      </c>
      <c r="I9" s="14">
        <f t="shared" si="0"/>
        <v>57.48</v>
      </c>
      <c r="J9" s="38">
        <f>AVERAGE(J8:J8)</f>
        <v>9300</v>
      </c>
      <c r="K9" s="39">
        <f>AVERAGE(K8:K8)</f>
        <v>7998</v>
      </c>
      <c r="L9" s="38">
        <f>SUM(L8:L8)</f>
        <v>696384</v>
      </c>
      <c r="M9" s="39">
        <f>SUM(M8:M8)</f>
        <v>598890.24</v>
      </c>
      <c r="N9" s="16"/>
      <c r="O9" s="16"/>
    </row>
    <row r="10" s="2" customFormat="1" ht="48" customHeight="1" spans="1:15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0"/>
    </row>
    <row r="11" s="2" customFormat="1" ht="47" customHeight="1" spans="1:15">
      <c r="A11" s="51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="2" customFormat="1" ht="33" customHeight="1" spans="1:15">
      <c r="A12" s="51" t="s">
        <v>31</v>
      </c>
      <c r="B12" s="51"/>
      <c r="C12" s="51"/>
      <c r="D12" s="51"/>
      <c r="E12" s="51"/>
      <c r="F12" s="51"/>
      <c r="G12" s="51"/>
      <c r="H12" s="51"/>
      <c r="I12" s="51"/>
      <c r="J12" s="51"/>
      <c r="K12" s="59"/>
      <c r="L12" s="59"/>
      <c r="M12" s="61"/>
      <c r="N12" s="51"/>
      <c r="O12" s="33"/>
    </row>
    <row r="13" s="48" customFormat="1" ht="18.75" spans="1:15">
      <c r="A13" s="52"/>
      <c r="B13" s="52"/>
      <c r="C13" s="52"/>
      <c r="D13" s="52"/>
      <c r="E13" s="52"/>
      <c r="F13" s="52"/>
      <c r="G13" s="52"/>
      <c r="H13" s="52"/>
      <c r="I13" s="62"/>
      <c r="J13" s="52"/>
      <c r="K13" s="63"/>
      <c r="L13" s="63"/>
      <c r="M13" s="64"/>
      <c r="N13" s="52"/>
      <c r="O13" s="54"/>
    </row>
    <row r="14" s="48" customFormat="1" ht="18.75" spans="1:15">
      <c r="A14" s="53" t="s">
        <v>32</v>
      </c>
      <c r="B14" s="53"/>
      <c r="C14" s="54"/>
      <c r="D14" s="54"/>
      <c r="E14" s="54"/>
      <c r="F14" s="54"/>
      <c r="G14" s="54"/>
      <c r="H14" s="54"/>
      <c r="I14" s="54"/>
      <c r="J14" s="54"/>
      <c r="K14" s="65"/>
      <c r="L14" s="65"/>
      <c r="M14" s="66"/>
      <c r="N14" s="54"/>
      <c r="O14" s="54"/>
    </row>
    <row r="15" s="48" customFormat="1" ht="18.7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67"/>
      <c r="L15" s="67"/>
      <c r="M15" s="66"/>
      <c r="N15" s="54"/>
      <c r="O15" s="54"/>
    </row>
    <row r="16" s="48" customFormat="1" ht="18.75" spans="1:15">
      <c r="A16" s="53" t="s">
        <v>33</v>
      </c>
      <c r="B16" s="53"/>
      <c r="C16" s="53"/>
      <c r="D16" s="53"/>
      <c r="E16" s="53"/>
      <c r="F16" s="53"/>
      <c r="G16" s="54"/>
      <c r="H16" s="54"/>
      <c r="I16" s="54"/>
      <c r="J16" s="54"/>
      <c r="K16" s="65"/>
      <c r="L16" s="65"/>
      <c r="M16" s="66"/>
      <c r="N16" s="54"/>
      <c r="O16" s="54"/>
    </row>
    <row r="17" s="48" customFormat="1" ht="18.75" spans="1:1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67"/>
      <c r="L17" s="67"/>
      <c r="M17" s="66"/>
      <c r="N17" s="54"/>
      <c r="O17" s="54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8"/>
  <sheetViews>
    <sheetView workbookViewId="0">
      <pane ySplit="7" topLeftCell="A8" activePane="bottomLeft" state="frozen"/>
      <selection/>
      <selection pane="bottomLeft" activeCell="K20" sqref="K2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s="48" customFormat="1" ht="25" customHeight="1" spans="1:15">
      <c r="A2" s="49"/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3" s="48" customFormat="1" spans="1:15">
      <c r="A3" s="49"/>
      <c r="B3" s="49"/>
      <c r="C3" s="49"/>
      <c r="D3" s="49"/>
      <c r="E3" s="49"/>
      <c r="F3" s="49"/>
      <c r="G3" s="49"/>
      <c r="H3" s="49"/>
      <c r="I3" s="49"/>
      <c r="J3" s="49"/>
      <c r="K3" s="55"/>
      <c r="L3" s="55"/>
      <c r="M3" s="56"/>
      <c r="N3" s="49"/>
      <c r="O3" s="49"/>
    </row>
    <row r="4" s="2" customFormat="1" ht="22" customHeight="1" spans="1:15">
      <c r="A4" s="50" t="s">
        <v>1</v>
      </c>
      <c r="B4" s="50"/>
      <c r="C4" s="50"/>
      <c r="D4" s="50"/>
      <c r="E4" s="50"/>
      <c r="F4" s="50"/>
      <c r="G4" s="50"/>
      <c r="H4" s="50"/>
      <c r="I4" s="33"/>
      <c r="J4" s="12" t="s">
        <v>2</v>
      </c>
      <c r="K4" s="57" t="s">
        <v>3</v>
      </c>
      <c r="L4" s="57"/>
      <c r="M4" s="58"/>
      <c r="N4" s="12"/>
      <c r="O4" s="12"/>
    </row>
    <row r="5" s="2" customFormat="1" ht="22" customHeight="1" spans="1:15">
      <c r="A5" s="33"/>
      <c r="B5" s="12"/>
      <c r="C5" s="12"/>
      <c r="D5" s="12"/>
      <c r="E5" s="12"/>
      <c r="F5" s="12"/>
      <c r="G5" s="12"/>
      <c r="H5" s="33"/>
      <c r="I5" s="33"/>
      <c r="J5" s="33" t="s">
        <v>4</v>
      </c>
      <c r="K5" s="59" t="s">
        <v>5</v>
      </c>
      <c r="L5" s="59"/>
      <c r="M5" s="59"/>
      <c r="N5" s="59"/>
      <c r="O5" s="59"/>
    </row>
    <row r="6" s="2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2"/>
      <c r="I6" s="33"/>
      <c r="J6" s="12" t="s">
        <v>7</v>
      </c>
      <c r="K6" s="34">
        <v>45439</v>
      </c>
      <c r="L6" s="34"/>
      <c r="M6" s="35"/>
      <c r="N6" s="34"/>
      <c r="O6" s="34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9" t="s">
        <v>18</v>
      </c>
      <c r="L7" s="60" t="s">
        <v>19</v>
      </c>
      <c r="M7" s="14" t="s">
        <v>20</v>
      </c>
      <c r="N7" s="14" t="s">
        <v>21</v>
      </c>
      <c r="O7" s="14" t="s">
        <v>22</v>
      </c>
    </row>
    <row r="8" s="2" customFormat="1" ht="30" customHeight="1" spans="1:15">
      <c r="A8" s="16">
        <v>1</v>
      </c>
      <c r="B8" s="14" t="s">
        <v>34</v>
      </c>
      <c r="C8" s="17" t="s">
        <v>35</v>
      </c>
      <c r="D8" s="14">
        <v>13</v>
      </c>
      <c r="E8" s="14" t="s">
        <v>25</v>
      </c>
      <c r="F8" s="18">
        <v>2.95</v>
      </c>
      <c r="G8" s="14">
        <v>74.27</v>
      </c>
      <c r="H8" s="14">
        <v>17.29</v>
      </c>
      <c r="I8" s="14">
        <f>G8-H8</f>
        <v>56.98</v>
      </c>
      <c r="J8" s="38">
        <v>9100</v>
      </c>
      <c r="K8" s="39">
        <v>7826</v>
      </c>
      <c r="L8" s="38">
        <v>675857</v>
      </c>
      <c r="M8" s="39">
        <f>G8*K8</f>
        <v>581237.02</v>
      </c>
      <c r="N8" s="16" t="s">
        <v>26</v>
      </c>
      <c r="O8" s="16" t="s">
        <v>27</v>
      </c>
    </row>
    <row r="9" s="3" customFormat="1" ht="28" customHeight="1" spans="1:15">
      <c r="A9" s="19" t="s">
        <v>28</v>
      </c>
      <c r="B9" s="20"/>
      <c r="C9" s="20"/>
      <c r="D9" s="20"/>
      <c r="E9" s="20"/>
      <c r="F9" s="21"/>
      <c r="G9" s="14">
        <f>SUM(G8:G8)</f>
        <v>74.27</v>
      </c>
      <c r="H9" s="14">
        <f>SUM(H8:H8)</f>
        <v>17.29</v>
      </c>
      <c r="I9" s="14">
        <f>SUM(I8:I8)</f>
        <v>56.98</v>
      </c>
      <c r="J9" s="38">
        <f>AVERAGE(J8:J8)</f>
        <v>9100</v>
      </c>
      <c r="K9" s="39">
        <f>AVERAGE(K8:K8)</f>
        <v>7826</v>
      </c>
      <c r="L9" s="38">
        <f>SUM(L8:L8)</f>
        <v>675857</v>
      </c>
      <c r="M9" s="39">
        <f>SUM(M8:M8)</f>
        <v>581237.02</v>
      </c>
      <c r="N9" s="16"/>
      <c r="O9" s="16"/>
    </row>
    <row r="10" s="2" customFormat="1" ht="48" customHeight="1" spans="1:15">
      <c r="A10" s="22" t="s">
        <v>36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0"/>
    </row>
    <row r="11" s="2" customFormat="1" ht="46" customHeight="1" spans="1:15">
      <c r="A11" s="51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="2" customFormat="1" ht="33" customHeight="1" spans="1:15">
      <c r="A12" s="51" t="s">
        <v>31</v>
      </c>
      <c r="B12" s="51"/>
      <c r="C12" s="51"/>
      <c r="D12" s="51"/>
      <c r="E12" s="51"/>
      <c r="F12" s="51"/>
      <c r="G12" s="51"/>
      <c r="H12" s="51"/>
      <c r="I12" s="51"/>
      <c r="J12" s="51"/>
      <c r="K12" s="59"/>
      <c r="L12" s="59"/>
      <c r="M12" s="61"/>
      <c r="N12" s="51"/>
      <c r="O12" s="33"/>
    </row>
    <row r="13" s="48" customFormat="1" ht="18.75" spans="1:15">
      <c r="A13" s="52"/>
      <c r="B13" s="52"/>
      <c r="C13" s="52"/>
      <c r="D13" s="52"/>
      <c r="E13" s="52"/>
      <c r="F13" s="52"/>
      <c r="G13" s="52"/>
      <c r="H13" s="52"/>
      <c r="I13" s="62"/>
      <c r="J13" s="52"/>
      <c r="K13" s="63"/>
      <c r="L13" s="63"/>
      <c r="M13" s="64"/>
      <c r="N13" s="52"/>
      <c r="O13" s="54"/>
    </row>
    <row r="14" s="48" customFormat="1" ht="18.75" spans="1:15">
      <c r="A14" s="53" t="s">
        <v>32</v>
      </c>
      <c r="B14" s="53"/>
      <c r="C14" s="54"/>
      <c r="D14" s="54"/>
      <c r="E14" s="54"/>
      <c r="F14" s="54"/>
      <c r="G14" s="54"/>
      <c r="H14" s="54"/>
      <c r="I14" s="54"/>
      <c r="J14" s="54"/>
      <c r="K14" s="65"/>
      <c r="L14" s="65"/>
      <c r="M14" s="66"/>
      <c r="N14" s="54"/>
      <c r="O14" s="54"/>
    </row>
    <row r="15" s="48" customFormat="1" ht="18.7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67"/>
      <c r="L15" s="67"/>
      <c r="M15" s="66"/>
      <c r="N15" s="54"/>
      <c r="O15" s="54"/>
    </row>
    <row r="16" s="48" customFormat="1" ht="18.75" spans="1:15">
      <c r="A16" s="53" t="s">
        <v>33</v>
      </c>
      <c r="B16" s="53"/>
      <c r="C16" s="53"/>
      <c r="D16" s="53"/>
      <c r="E16" s="53"/>
      <c r="F16" s="53"/>
      <c r="G16" s="54"/>
      <c r="H16" s="54"/>
      <c r="I16" s="54"/>
      <c r="J16" s="54"/>
      <c r="K16" s="65"/>
      <c r="L16" s="65"/>
      <c r="M16" s="66"/>
      <c r="N16" s="54"/>
      <c r="O16" s="54"/>
    </row>
    <row r="17" s="48" customFormat="1" spans="1: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55"/>
      <c r="L17" s="55"/>
      <c r="M17" s="56"/>
      <c r="N17" s="49"/>
      <c r="O17" s="49"/>
    </row>
    <row r="18" s="48" customFormat="1" spans="1: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55"/>
      <c r="L18" s="55"/>
      <c r="M18" s="56"/>
      <c r="N18" s="49"/>
      <c r="O18" s="49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K14" sqref="K14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6" style="4" customWidth="1"/>
    <col min="9" max="9" width="13" style="4" customWidth="1"/>
    <col min="10" max="10" width="18" style="4" customWidth="1"/>
    <col min="11" max="11" width="17.875" style="5" customWidth="1"/>
    <col min="12" max="12" width="19.1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2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2"/>
      <c r="I6" s="33"/>
      <c r="J6" s="12" t="s">
        <v>7</v>
      </c>
      <c r="K6" s="34">
        <v>45439</v>
      </c>
      <c r="L6" s="34"/>
      <c r="M6" s="35"/>
      <c r="N6" s="34"/>
      <c r="O6" s="34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5" t="s">
        <v>37</v>
      </c>
      <c r="H7" s="15" t="s">
        <v>38</v>
      </c>
      <c r="I7" s="15" t="s">
        <v>39</v>
      </c>
      <c r="J7" s="15" t="s">
        <v>17</v>
      </c>
      <c r="K7" s="36" t="s">
        <v>18</v>
      </c>
      <c r="L7" s="37" t="s">
        <v>19</v>
      </c>
      <c r="M7" s="15" t="s">
        <v>20</v>
      </c>
      <c r="N7" s="14" t="s">
        <v>21</v>
      </c>
      <c r="O7" s="14" t="s">
        <v>22</v>
      </c>
    </row>
    <row r="8" s="2" customFormat="1" ht="30" customHeight="1" spans="1:15">
      <c r="A8" s="16">
        <v>1</v>
      </c>
      <c r="B8" s="14" t="s">
        <v>40</v>
      </c>
      <c r="C8" s="17" t="s">
        <v>41</v>
      </c>
      <c r="D8" s="14">
        <v>21</v>
      </c>
      <c r="E8" s="14" t="s">
        <v>42</v>
      </c>
      <c r="F8" s="18">
        <v>2.95</v>
      </c>
      <c r="G8" s="14">
        <v>54.25</v>
      </c>
      <c r="H8" s="14">
        <v>12.78</v>
      </c>
      <c r="I8" s="14">
        <f>G8-H8</f>
        <v>41.47</v>
      </c>
      <c r="J8" s="38">
        <v>9516</v>
      </c>
      <c r="K8" s="39">
        <v>8183.76</v>
      </c>
      <c r="L8" s="38">
        <v>516243</v>
      </c>
      <c r="M8" s="39">
        <f>G8*K8</f>
        <v>443968.98</v>
      </c>
      <c r="N8" s="16" t="s">
        <v>26</v>
      </c>
      <c r="O8" s="16" t="s">
        <v>27</v>
      </c>
    </row>
    <row r="9" s="2" customFormat="1" ht="30" customHeight="1" spans="1:15">
      <c r="A9" s="16">
        <v>2</v>
      </c>
      <c r="B9" s="14" t="s">
        <v>40</v>
      </c>
      <c r="C9" s="14" t="s">
        <v>43</v>
      </c>
      <c r="D9" s="17">
        <v>22</v>
      </c>
      <c r="E9" s="14" t="s">
        <v>42</v>
      </c>
      <c r="F9" s="18">
        <v>2.95</v>
      </c>
      <c r="G9" s="14">
        <v>54.25</v>
      </c>
      <c r="H9" s="14">
        <v>12.78</v>
      </c>
      <c r="I9" s="14">
        <f>G9-H9</f>
        <v>41.47</v>
      </c>
      <c r="J9" s="38">
        <v>9548</v>
      </c>
      <c r="K9" s="39">
        <v>8211.28</v>
      </c>
      <c r="L9" s="38">
        <v>517979</v>
      </c>
      <c r="M9" s="39">
        <f>G9*K9</f>
        <v>445461.94</v>
      </c>
      <c r="N9" s="16" t="s">
        <v>26</v>
      </c>
      <c r="O9" s="16" t="s">
        <v>27</v>
      </c>
    </row>
    <row r="10" s="3" customFormat="1" ht="28" customHeight="1" spans="1:15">
      <c r="A10" s="19" t="s">
        <v>28</v>
      </c>
      <c r="B10" s="20"/>
      <c r="C10" s="20"/>
      <c r="D10" s="20"/>
      <c r="E10" s="20"/>
      <c r="F10" s="21"/>
      <c r="G10" s="14">
        <f>SUM(G8:G9)</f>
        <v>108.5</v>
      </c>
      <c r="H10" s="14">
        <f>SUM(H8:H9)</f>
        <v>25.56</v>
      </c>
      <c r="I10" s="14">
        <f>SUM(I8:I9)</f>
        <v>82.94</v>
      </c>
      <c r="J10" s="38">
        <f>AVERAGE(J8:J9)</f>
        <v>9532</v>
      </c>
      <c r="K10" s="39">
        <f>AVERAGE(K8:K9)</f>
        <v>8197.52</v>
      </c>
      <c r="L10" s="38">
        <f>SUM(L8:L9)</f>
        <v>1034222</v>
      </c>
      <c r="M10" s="39">
        <f>SUM(M8:M9)</f>
        <v>889430.92</v>
      </c>
      <c r="N10" s="16"/>
      <c r="O10" s="16"/>
    </row>
    <row r="11" s="2" customFormat="1" ht="51" customHeight="1" spans="1:15">
      <c r="A11" s="22" t="s">
        <v>44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0"/>
    </row>
    <row r="12" s="1" customFormat="1" ht="49" customHeight="1" spans="1:15">
      <c r="A12" s="24" t="s">
        <v>30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="1" customFormat="1" ht="33" customHeight="1" spans="1:15">
      <c r="A13" s="24" t="s">
        <v>31</v>
      </c>
      <c r="B13" s="24"/>
      <c r="C13" s="24"/>
      <c r="D13" s="24"/>
      <c r="E13" s="24"/>
      <c r="F13" s="24"/>
      <c r="G13" s="24"/>
      <c r="H13" s="24"/>
      <c r="I13" s="24"/>
      <c r="J13" s="24"/>
      <c r="K13" s="32"/>
      <c r="L13" s="32"/>
      <c r="M13" s="41"/>
      <c r="N13" s="24"/>
      <c r="O13" s="9"/>
    </row>
    <row r="14" ht="18.75" spans="1:15">
      <c r="A14" s="25"/>
      <c r="B14" s="25"/>
      <c r="C14" s="25"/>
      <c r="D14" s="25"/>
      <c r="E14" s="25"/>
      <c r="F14" s="25"/>
      <c r="G14" s="25"/>
      <c r="H14" s="25"/>
      <c r="I14" s="42"/>
      <c r="J14" s="25"/>
      <c r="K14" s="43"/>
      <c r="L14" s="43"/>
      <c r="M14" s="44"/>
      <c r="N14" s="25"/>
      <c r="O14" s="27"/>
    </row>
    <row r="15" ht="18.75" spans="1:15">
      <c r="A15" s="26" t="s">
        <v>32</v>
      </c>
      <c r="B15" s="26"/>
      <c r="C15" s="27"/>
      <c r="D15" s="27"/>
      <c r="E15" s="27"/>
      <c r="F15" s="27"/>
      <c r="G15" s="27"/>
      <c r="H15" s="27"/>
      <c r="I15" s="27"/>
      <c r="J15" s="27"/>
      <c r="K15" s="45"/>
      <c r="L15" s="45"/>
      <c r="M15" s="46"/>
      <c r="N15" s="27"/>
      <c r="O15" s="27"/>
    </row>
    <row r="16" ht="18.75" spans="1: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47"/>
      <c r="L16" s="47"/>
      <c r="M16" s="46"/>
      <c r="N16" s="27"/>
      <c r="O16" s="27"/>
    </row>
    <row r="17" ht="18.75" spans="1:15">
      <c r="A17" s="26" t="s">
        <v>33</v>
      </c>
      <c r="B17" s="26"/>
      <c r="C17" s="26"/>
      <c r="D17" s="26"/>
      <c r="E17" s="26"/>
      <c r="F17" s="26"/>
      <c r="G17" s="27"/>
      <c r="H17" s="27"/>
      <c r="I17" s="27"/>
      <c r="J17" s="27"/>
      <c r="K17" s="45"/>
      <c r="L17" s="45"/>
      <c r="M17" s="46"/>
      <c r="N17" s="27"/>
      <c r="O17" s="27"/>
    </row>
  </sheetData>
  <mergeCells count="11">
    <mergeCell ref="B2:O2"/>
    <mergeCell ref="K4:O4"/>
    <mergeCell ref="K5:O5"/>
    <mergeCell ref="A6:G6"/>
    <mergeCell ref="K6:O6"/>
    <mergeCell ref="A10:F10"/>
    <mergeCell ref="A11:O11"/>
    <mergeCell ref="A12:O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10栋 1套下浮 8% </vt:lpstr>
      <vt:lpstr>18栋 1套下浮 8%</vt:lpstr>
      <vt:lpstr>20栋 2套下浮 8%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2024-06-05T17:25:48Z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