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栋" sheetId="2" r:id="rId1"/>
    <sheet name="3栋" sheetId="1" r:id="rId2"/>
  </sheets>
  <definedNames>
    <definedName name="_xlnm._FilterDatabase" localSheetId="1" hidden="1">'3栋'!$A$1:$O$16</definedName>
    <definedName name="_xlnm._FilterDatabase" localSheetId="0" hidden="1">'1栋'!$A$1:$O$37</definedName>
  </definedNames>
  <calcPr calcId="144525"/>
</workbook>
</file>

<file path=xl/sharedStrings.xml><?xml version="1.0" encoding="utf-8"?>
<sst xmlns="http://schemas.openxmlformats.org/spreadsheetml/2006/main" count="158" uniqueCount="44">
  <si>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</si>
  <si>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</si>
  <si>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</si>
  <si>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</si>
  <si>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</si>
  <si>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</si>
  <si>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销售价格备案编号：[2024]068号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</si>
  <si>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</si>
  <si>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</si>
  <si>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</si>
  <si>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</si>
  <si>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</si>
  <si>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</si>
  <si>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</si>
  <si>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</si>
  <si>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</si>
  <si>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</si>
  <si>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</si>
  <si>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</si>
  <si>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</si>
  <si>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</si>
  <si>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</si>
  <si>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</si>
  <si>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1栋2单元</t>
  </si>
  <si>
    <t>两房两厅一卫</t>
  </si>
  <si>
    <t>未售</t>
  </si>
  <si>
    <t>毛坯</t>
  </si>
  <si>
    <t>1栋1单元</t>
  </si>
  <si>
    <t>三房两厅一卫</t>
  </si>
  <si>
    <t>三房两厅两卫</t>
  </si>
  <si>
    <t>本楼栋总面积/均价</t>
  </si>
  <si>
    <t>本栋销售住宅共41套。本次办理销售住宅22套，销售住宅总建筑面积：2184.1㎡，套内面积：1780.6㎡，分摊面积：403.5㎡，销售均价：6951元/㎡（建筑面积）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</si>
  <si>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</si>
  <si>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</si>
  <si>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</si>
  <si>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</si>
  <si>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</si>
  <si>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</si>
  <si>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</si>
  <si>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</si>
  <si>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3栋1单元</t>
  </si>
  <si>
    <t>四房两厅两卫</t>
  </si>
  <si>
    <t>精装</t>
  </si>
  <si>
    <r>
      <rPr>
        <sz val="14"/>
        <rFont val="仿宋_GB2312"/>
        <charset val="134"/>
      </rPr>
      <t>本栋待销售住宅共288套。本次办理销售住宅1套，销售住宅总建筑面积：124.02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，套内面积：100.51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，分摊面积：23.51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，销售均价：8102元/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</si>
</sst>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_ "/>
  </numFmts>
  <fonts count="29"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7"/>
  <sheetViews>
    <sheetView workbookViewId="0">
      <selection activeCell="Q12" sqref="Q12"/>
    </sheetView>
  </sheetViews>
  <sheetFormatPr defaultColWidth="8.8" defaultRowHeight="14.25"/>
  <cols>
    <col min="1" max="1" width="4.3" customWidth="1"/>
    <col min="2" max="2" width="13.5" customWidth="1"/>
    <col min="3" max="3" width="6.3" customWidth="1"/>
    <col min="4" max="4" width="7.625" customWidth="1"/>
    <col min="5" max="5" width="16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5" customWidth="1"/>
    <col min="14" max="14" width="7.89166666666667" customWidth="1"/>
  </cols>
  <sheetData>
    <row r="2" ht="21.75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29"/>
      <c r="C3" s="29"/>
      <c r="D3" s="29"/>
      <c r="E3" s="30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23"/>
      <c r="J4" s="23"/>
      <c r="K4" s="10" t="s">
        <v>2</v>
      </c>
      <c r="L4" s="10" t="s">
        <v>3</v>
      </c>
      <c r="M4" s="10"/>
      <c r="N4" s="10"/>
      <c r="O4" s="10"/>
    </row>
    <row r="5" ht="18.75" spans="1:15">
      <c r="A5" s="6"/>
      <c r="B5" s="10"/>
      <c r="C5" s="10"/>
      <c r="D5" s="10"/>
      <c r="E5" s="11"/>
      <c r="F5" s="10"/>
      <c r="G5" s="10"/>
      <c r="H5" s="6"/>
      <c r="I5" s="6"/>
      <c r="J5" s="6"/>
      <c r="K5" s="6" t="s">
        <v>4</v>
      </c>
      <c r="L5" s="10" t="s">
        <v>5</v>
      </c>
      <c r="M5" s="10"/>
      <c r="N5" s="10"/>
      <c r="O5" s="10"/>
    </row>
    <row r="6" ht="18.75" spans="1:15">
      <c r="A6" s="12" t="s">
        <v>6</v>
      </c>
      <c r="B6" s="12"/>
      <c r="C6" s="12"/>
      <c r="D6" s="12"/>
      <c r="E6" s="13"/>
      <c r="F6" s="12"/>
      <c r="G6" s="12"/>
      <c r="H6" s="12"/>
      <c r="I6" s="6"/>
      <c r="J6" s="6"/>
      <c r="K6" s="10" t="s">
        <v>7</v>
      </c>
      <c r="L6" s="24">
        <v>45422</v>
      </c>
      <c r="M6" s="10"/>
      <c r="N6" s="10"/>
      <c r="O6" s="10"/>
    </row>
    <row r="7" ht="61" customHeight="1" spans="1:15">
      <c r="A7" s="14" t="s">
        <v>8</v>
      </c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6" t="s">
        <v>21</v>
      </c>
      <c r="O7" s="16" t="s">
        <v>22</v>
      </c>
    </row>
    <row r="8" s="27" customFormat="1" ht="27" customHeight="1" spans="1:15">
      <c r="A8" s="31">
        <v>1</v>
      </c>
      <c r="B8" s="32" t="s">
        <v>23</v>
      </c>
      <c r="C8" s="19">
        <v>203</v>
      </c>
      <c r="D8" s="17">
        <v>2</v>
      </c>
      <c r="E8" s="32" t="s">
        <v>24</v>
      </c>
      <c r="F8" s="17">
        <v>3</v>
      </c>
      <c r="G8" s="32">
        <v>63.67</v>
      </c>
      <c r="H8" s="32">
        <f t="shared" ref="H8:H29" si="0">G8-I8</f>
        <v>11.78</v>
      </c>
      <c r="I8" s="34">
        <v>51.89</v>
      </c>
      <c r="J8" s="34">
        <v>8188</v>
      </c>
      <c r="K8" s="35">
        <f t="shared" ref="K8:K29" si="1">J8*0.85</f>
        <v>6959.8</v>
      </c>
      <c r="L8" s="35">
        <v>521329.96</v>
      </c>
      <c r="M8" s="35">
        <f t="shared" ref="M8:M29" si="2">K8*G8</f>
        <v>443130.466</v>
      </c>
      <c r="N8" s="20" t="s">
        <v>25</v>
      </c>
      <c r="O8" s="20" t="s">
        <v>26</v>
      </c>
    </row>
    <row r="9" s="28" customFormat="1" ht="27" customHeight="1" spans="1:15">
      <c r="A9" s="31">
        <v>2</v>
      </c>
      <c r="B9" s="32" t="s">
        <v>23</v>
      </c>
      <c r="C9" s="19">
        <v>403</v>
      </c>
      <c r="D9" s="17">
        <v>4</v>
      </c>
      <c r="E9" s="32" t="s">
        <v>24</v>
      </c>
      <c r="F9" s="17">
        <v>3</v>
      </c>
      <c r="G9" s="32">
        <v>63.67</v>
      </c>
      <c r="H9" s="32">
        <f t="shared" si="0"/>
        <v>11.78</v>
      </c>
      <c r="I9" s="34">
        <v>51.89</v>
      </c>
      <c r="J9" s="34">
        <v>8188</v>
      </c>
      <c r="K9" s="35">
        <f t="shared" si="1"/>
        <v>6959.8</v>
      </c>
      <c r="L9" s="35">
        <v>521329.96</v>
      </c>
      <c r="M9" s="35">
        <f t="shared" si="2"/>
        <v>443130.466</v>
      </c>
      <c r="N9" s="20" t="s">
        <v>25</v>
      </c>
      <c r="O9" s="20" t="s">
        <v>26</v>
      </c>
    </row>
    <row r="10" s="28" customFormat="1" ht="27" customHeight="1" spans="1:15">
      <c r="A10" s="31">
        <v>3</v>
      </c>
      <c r="B10" s="32" t="s">
        <v>23</v>
      </c>
      <c r="C10" s="19">
        <v>1803</v>
      </c>
      <c r="D10" s="17">
        <v>18</v>
      </c>
      <c r="E10" s="32" t="s">
        <v>24</v>
      </c>
      <c r="F10" s="17">
        <v>3</v>
      </c>
      <c r="G10" s="32">
        <v>63.67</v>
      </c>
      <c r="H10" s="32">
        <f t="shared" si="0"/>
        <v>11.78</v>
      </c>
      <c r="I10" s="34">
        <v>51.89</v>
      </c>
      <c r="J10" s="34">
        <v>8329</v>
      </c>
      <c r="K10" s="35">
        <f t="shared" si="1"/>
        <v>7079.65</v>
      </c>
      <c r="L10" s="35">
        <v>530307.43</v>
      </c>
      <c r="M10" s="35">
        <f t="shared" si="2"/>
        <v>450761.3155</v>
      </c>
      <c r="N10" s="20" t="s">
        <v>25</v>
      </c>
      <c r="O10" s="20" t="s">
        <v>26</v>
      </c>
    </row>
    <row r="11" s="28" customFormat="1" ht="27" customHeight="1" spans="1:15">
      <c r="A11" s="31">
        <v>4</v>
      </c>
      <c r="B11" s="32" t="s">
        <v>23</v>
      </c>
      <c r="C11" s="19">
        <v>2503</v>
      </c>
      <c r="D11" s="17">
        <v>25</v>
      </c>
      <c r="E11" s="32" t="s">
        <v>24</v>
      </c>
      <c r="F11" s="17">
        <v>3</v>
      </c>
      <c r="G11" s="32">
        <v>63.67</v>
      </c>
      <c r="H11" s="32">
        <f t="shared" si="0"/>
        <v>11.78</v>
      </c>
      <c r="I11" s="34">
        <v>51.89</v>
      </c>
      <c r="J11" s="34">
        <v>8447</v>
      </c>
      <c r="K11" s="35">
        <f t="shared" si="1"/>
        <v>7179.95</v>
      </c>
      <c r="L11" s="35">
        <v>537820.49</v>
      </c>
      <c r="M11" s="35">
        <f t="shared" si="2"/>
        <v>457147.4165</v>
      </c>
      <c r="N11" s="20" t="s">
        <v>25</v>
      </c>
      <c r="O11" s="20" t="s">
        <v>26</v>
      </c>
    </row>
    <row r="12" s="28" customFormat="1" ht="27" customHeight="1" spans="1:15">
      <c r="A12" s="31">
        <v>5</v>
      </c>
      <c r="B12" s="32" t="s">
        <v>23</v>
      </c>
      <c r="C12" s="19">
        <v>2603</v>
      </c>
      <c r="D12" s="17">
        <v>26</v>
      </c>
      <c r="E12" s="32" t="s">
        <v>24</v>
      </c>
      <c r="F12" s="17">
        <v>3</v>
      </c>
      <c r="G12" s="32">
        <v>63.67</v>
      </c>
      <c r="H12" s="32">
        <f t="shared" si="0"/>
        <v>11.78</v>
      </c>
      <c r="I12" s="34">
        <v>51.89</v>
      </c>
      <c r="J12" s="34">
        <v>7994</v>
      </c>
      <c r="K12" s="35">
        <f t="shared" si="1"/>
        <v>6794.9</v>
      </c>
      <c r="L12" s="35">
        <v>508977.98</v>
      </c>
      <c r="M12" s="35">
        <f t="shared" si="2"/>
        <v>432631.283</v>
      </c>
      <c r="N12" s="20" t="s">
        <v>25</v>
      </c>
      <c r="O12" s="20" t="s">
        <v>26</v>
      </c>
    </row>
    <row r="13" s="28" customFormat="1" ht="27" customHeight="1" spans="1:15">
      <c r="A13" s="31">
        <v>6</v>
      </c>
      <c r="B13" s="32" t="s">
        <v>27</v>
      </c>
      <c r="C13" s="19">
        <v>1204</v>
      </c>
      <c r="D13" s="17">
        <v>12</v>
      </c>
      <c r="E13" s="32" t="s">
        <v>28</v>
      </c>
      <c r="F13" s="17">
        <v>3</v>
      </c>
      <c r="G13" s="32">
        <v>101.22</v>
      </c>
      <c r="H13" s="32">
        <f t="shared" si="0"/>
        <v>18.66</v>
      </c>
      <c r="I13" s="34">
        <v>82.56</v>
      </c>
      <c r="J13" s="34">
        <v>7957</v>
      </c>
      <c r="K13" s="35">
        <f t="shared" si="1"/>
        <v>6763.45</v>
      </c>
      <c r="L13" s="35">
        <v>805407.54</v>
      </c>
      <c r="M13" s="35">
        <f t="shared" si="2"/>
        <v>684596.409</v>
      </c>
      <c r="N13" s="20" t="s">
        <v>25</v>
      </c>
      <c r="O13" s="20" t="s">
        <v>26</v>
      </c>
    </row>
    <row r="14" s="28" customFormat="1" ht="27" customHeight="1" spans="1:15">
      <c r="A14" s="31">
        <v>7</v>
      </c>
      <c r="B14" s="32" t="s">
        <v>27</v>
      </c>
      <c r="C14" s="19">
        <v>1305</v>
      </c>
      <c r="D14" s="17">
        <v>13</v>
      </c>
      <c r="E14" s="32" t="s">
        <v>28</v>
      </c>
      <c r="F14" s="17">
        <v>3</v>
      </c>
      <c r="G14" s="32">
        <v>101.64</v>
      </c>
      <c r="H14" s="32">
        <f t="shared" si="0"/>
        <v>18.74</v>
      </c>
      <c r="I14" s="34">
        <v>82.9</v>
      </c>
      <c r="J14" s="34">
        <v>7920</v>
      </c>
      <c r="K14" s="35">
        <f t="shared" si="1"/>
        <v>6732</v>
      </c>
      <c r="L14" s="35">
        <v>804988.8</v>
      </c>
      <c r="M14" s="35">
        <f t="shared" si="2"/>
        <v>684240.48</v>
      </c>
      <c r="N14" s="20" t="s">
        <v>25</v>
      </c>
      <c r="O14" s="20" t="s">
        <v>26</v>
      </c>
    </row>
    <row r="15" s="28" customFormat="1" ht="27" customHeight="1" spans="1:15">
      <c r="A15" s="31">
        <v>8</v>
      </c>
      <c r="B15" s="32" t="s">
        <v>27</v>
      </c>
      <c r="C15" s="19">
        <v>1903</v>
      </c>
      <c r="D15" s="17">
        <v>19</v>
      </c>
      <c r="E15" s="32" t="s">
        <v>29</v>
      </c>
      <c r="F15" s="17">
        <v>3</v>
      </c>
      <c r="G15" s="32">
        <v>101.75</v>
      </c>
      <c r="H15" s="32">
        <f t="shared" si="0"/>
        <v>18.76</v>
      </c>
      <c r="I15" s="34">
        <v>82.99</v>
      </c>
      <c r="J15" s="34">
        <v>8116</v>
      </c>
      <c r="K15" s="35">
        <f t="shared" si="1"/>
        <v>6898.6</v>
      </c>
      <c r="L15" s="35">
        <v>825803</v>
      </c>
      <c r="M15" s="35">
        <f t="shared" si="2"/>
        <v>701932.55</v>
      </c>
      <c r="N15" s="20" t="s">
        <v>25</v>
      </c>
      <c r="O15" s="20" t="s">
        <v>26</v>
      </c>
    </row>
    <row r="16" s="28" customFormat="1" ht="27" customHeight="1" spans="1:15">
      <c r="A16" s="31">
        <v>9</v>
      </c>
      <c r="B16" s="32" t="s">
        <v>27</v>
      </c>
      <c r="C16" s="19">
        <v>2103</v>
      </c>
      <c r="D16" s="17">
        <v>21</v>
      </c>
      <c r="E16" s="32" t="s">
        <v>29</v>
      </c>
      <c r="F16" s="17">
        <v>3</v>
      </c>
      <c r="G16" s="32">
        <v>101.75</v>
      </c>
      <c r="H16" s="32">
        <f t="shared" si="0"/>
        <v>18.76</v>
      </c>
      <c r="I16" s="34">
        <v>82.99</v>
      </c>
      <c r="J16" s="34">
        <v>8074</v>
      </c>
      <c r="K16" s="35">
        <f t="shared" si="1"/>
        <v>6862.9</v>
      </c>
      <c r="L16" s="35">
        <v>821529.5</v>
      </c>
      <c r="M16" s="35">
        <f t="shared" si="2"/>
        <v>698300.075</v>
      </c>
      <c r="N16" s="20" t="s">
        <v>25</v>
      </c>
      <c r="O16" s="20" t="s">
        <v>26</v>
      </c>
    </row>
    <row r="17" s="28" customFormat="1" ht="27" customHeight="1" spans="1:15">
      <c r="A17" s="31">
        <v>10</v>
      </c>
      <c r="B17" s="32" t="s">
        <v>23</v>
      </c>
      <c r="C17" s="19">
        <v>906</v>
      </c>
      <c r="D17" s="17">
        <v>9</v>
      </c>
      <c r="E17" s="32" t="s">
        <v>29</v>
      </c>
      <c r="F17" s="17">
        <v>3</v>
      </c>
      <c r="G17" s="32">
        <v>101.83</v>
      </c>
      <c r="H17" s="32">
        <f t="shared" si="0"/>
        <v>18.84</v>
      </c>
      <c r="I17" s="34">
        <v>82.99</v>
      </c>
      <c r="J17" s="34">
        <v>7872</v>
      </c>
      <c r="K17" s="35">
        <f t="shared" si="1"/>
        <v>6691.2</v>
      </c>
      <c r="L17" s="35">
        <v>801605.76</v>
      </c>
      <c r="M17" s="35">
        <f t="shared" si="2"/>
        <v>681364.896</v>
      </c>
      <c r="N17" s="20" t="s">
        <v>25</v>
      </c>
      <c r="O17" s="20" t="s">
        <v>26</v>
      </c>
    </row>
    <row r="18" s="28" customFormat="1" ht="27" customHeight="1" spans="1:15">
      <c r="A18" s="31">
        <v>11</v>
      </c>
      <c r="B18" s="32" t="s">
        <v>23</v>
      </c>
      <c r="C18" s="19">
        <v>1206</v>
      </c>
      <c r="D18" s="17">
        <v>12</v>
      </c>
      <c r="E18" s="32" t="s">
        <v>29</v>
      </c>
      <c r="F18" s="17">
        <v>3</v>
      </c>
      <c r="G18" s="32">
        <v>101.83</v>
      </c>
      <c r="H18" s="32">
        <f t="shared" si="0"/>
        <v>18.84</v>
      </c>
      <c r="I18" s="34">
        <v>82.99</v>
      </c>
      <c r="J18" s="34">
        <v>7999</v>
      </c>
      <c r="K18" s="35">
        <f t="shared" si="1"/>
        <v>6799.15</v>
      </c>
      <c r="L18" s="35">
        <v>814538.17</v>
      </c>
      <c r="M18" s="35">
        <f t="shared" si="2"/>
        <v>692357.4445</v>
      </c>
      <c r="N18" s="20" t="s">
        <v>25</v>
      </c>
      <c r="O18" s="20" t="s">
        <v>26</v>
      </c>
    </row>
    <row r="19" s="28" customFormat="1" ht="27" customHeight="1" spans="1:15">
      <c r="A19" s="31">
        <v>12</v>
      </c>
      <c r="B19" s="32" t="s">
        <v>23</v>
      </c>
      <c r="C19" s="19">
        <v>1506</v>
      </c>
      <c r="D19" s="17">
        <v>15</v>
      </c>
      <c r="E19" s="32" t="s">
        <v>29</v>
      </c>
      <c r="F19" s="17">
        <v>3</v>
      </c>
      <c r="G19" s="32">
        <v>101.83</v>
      </c>
      <c r="H19" s="32">
        <f t="shared" si="0"/>
        <v>18.84</v>
      </c>
      <c r="I19" s="34">
        <v>82.99</v>
      </c>
      <c r="J19" s="34">
        <v>8127</v>
      </c>
      <c r="K19" s="35">
        <f t="shared" si="1"/>
        <v>6907.95</v>
      </c>
      <c r="L19" s="35">
        <v>827572.41</v>
      </c>
      <c r="M19" s="35">
        <f t="shared" si="2"/>
        <v>703436.5485</v>
      </c>
      <c r="N19" s="20" t="s">
        <v>25</v>
      </c>
      <c r="O19" s="20" t="s">
        <v>26</v>
      </c>
    </row>
    <row r="20" s="28" customFormat="1" ht="27" customHeight="1" spans="1:15">
      <c r="A20" s="31">
        <v>13</v>
      </c>
      <c r="B20" s="32" t="s">
        <v>23</v>
      </c>
      <c r="C20" s="19">
        <v>1606</v>
      </c>
      <c r="D20" s="17">
        <v>16</v>
      </c>
      <c r="E20" s="32" t="s">
        <v>29</v>
      </c>
      <c r="F20" s="17">
        <v>3</v>
      </c>
      <c r="G20" s="32">
        <v>101.83</v>
      </c>
      <c r="H20" s="32">
        <f t="shared" si="0"/>
        <v>18.84</v>
      </c>
      <c r="I20" s="34">
        <v>82.99</v>
      </c>
      <c r="J20" s="34">
        <v>8170</v>
      </c>
      <c r="K20" s="35">
        <f t="shared" si="1"/>
        <v>6944.5</v>
      </c>
      <c r="L20" s="35">
        <v>831951.1</v>
      </c>
      <c r="M20" s="35">
        <f t="shared" si="2"/>
        <v>707158.435</v>
      </c>
      <c r="N20" s="20" t="s">
        <v>25</v>
      </c>
      <c r="O20" s="20" t="s">
        <v>26</v>
      </c>
    </row>
    <row r="21" s="28" customFormat="1" ht="27" customHeight="1" spans="1:15">
      <c r="A21" s="31">
        <v>14</v>
      </c>
      <c r="B21" s="32" t="s">
        <v>23</v>
      </c>
      <c r="C21" s="19">
        <v>2106</v>
      </c>
      <c r="D21" s="17">
        <v>21</v>
      </c>
      <c r="E21" s="32" t="s">
        <v>29</v>
      </c>
      <c r="F21" s="17">
        <v>3</v>
      </c>
      <c r="G21" s="32">
        <v>101.83</v>
      </c>
      <c r="H21" s="32">
        <f t="shared" si="0"/>
        <v>18.84</v>
      </c>
      <c r="I21" s="34">
        <v>82.99</v>
      </c>
      <c r="J21" s="34">
        <v>8063</v>
      </c>
      <c r="K21" s="35">
        <f t="shared" si="1"/>
        <v>6853.55</v>
      </c>
      <c r="L21" s="35">
        <v>821055.29</v>
      </c>
      <c r="M21" s="35">
        <f t="shared" si="2"/>
        <v>697896.9965</v>
      </c>
      <c r="N21" s="20" t="s">
        <v>25</v>
      </c>
      <c r="O21" s="20" t="s">
        <v>26</v>
      </c>
    </row>
    <row r="22" s="28" customFormat="1" ht="27" customHeight="1" spans="1:15">
      <c r="A22" s="31">
        <v>15</v>
      </c>
      <c r="B22" s="32" t="s">
        <v>27</v>
      </c>
      <c r="C22" s="19">
        <v>1401</v>
      </c>
      <c r="D22" s="17">
        <v>14</v>
      </c>
      <c r="E22" s="32" t="s">
        <v>29</v>
      </c>
      <c r="F22" s="17">
        <v>3</v>
      </c>
      <c r="G22" s="32">
        <v>117.73</v>
      </c>
      <c r="H22" s="32">
        <f t="shared" si="0"/>
        <v>21.71</v>
      </c>
      <c r="I22" s="34">
        <v>96.02</v>
      </c>
      <c r="J22" s="34">
        <v>7882</v>
      </c>
      <c r="K22" s="35">
        <f t="shared" si="1"/>
        <v>6699.7</v>
      </c>
      <c r="L22" s="35">
        <v>927947.86</v>
      </c>
      <c r="M22" s="35">
        <f t="shared" si="2"/>
        <v>788755.681</v>
      </c>
      <c r="N22" s="20" t="s">
        <v>25</v>
      </c>
      <c r="O22" s="20" t="s">
        <v>26</v>
      </c>
    </row>
    <row r="23" s="28" customFormat="1" ht="27" customHeight="1" spans="1:15">
      <c r="A23" s="31">
        <v>16</v>
      </c>
      <c r="B23" s="32" t="s">
        <v>27</v>
      </c>
      <c r="C23" s="19">
        <v>2401</v>
      </c>
      <c r="D23" s="17">
        <v>24</v>
      </c>
      <c r="E23" s="32" t="s">
        <v>29</v>
      </c>
      <c r="F23" s="17">
        <v>3</v>
      </c>
      <c r="G23" s="32">
        <v>117.73</v>
      </c>
      <c r="H23" s="32">
        <f t="shared" si="0"/>
        <v>21.71</v>
      </c>
      <c r="I23" s="34">
        <v>96.02</v>
      </c>
      <c r="J23" s="34">
        <v>8010</v>
      </c>
      <c r="K23" s="35">
        <f t="shared" si="1"/>
        <v>6808.5</v>
      </c>
      <c r="L23" s="35">
        <v>943017.3</v>
      </c>
      <c r="M23" s="35">
        <f t="shared" si="2"/>
        <v>801564.705</v>
      </c>
      <c r="N23" s="20" t="s">
        <v>25</v>
      </c>
      <c r="O23" s="20" t="s">
        <v>26</v>
      </c>
    </row>
    <row r="24" s="28" customFormat="1" ht="27" customHeight="1" spans="1:15">
      <c r="A24" s="31">
        <v>17</v>
      </c>
      <c r="B24" s="32" t="s">
        <v>23</v>
      </c>
      <c r="C24" s="19">
        <v>1102</v>
      </c>
      <c r="D24" s="17">
        <v>11</v>
      </c>
      <c r="E24" s="32" t="s">
        <v>29</v>
      </c>
      <c r="F24" s="17">
        <v>3</v>
      </c>
      <c r="G24" s="32">
        <v>117.82</v>
      </c>
      <c r="H24" s="32">
        <f t="shared" si="0"/>
        <v>21.8</v>
      </c>
      <c r="I24" s="34">
        <v>96.02</v>
      </c>
      <c r="J24" s="34">
        <v>8318</v>
      </c>
      <c r="K24" s="35">
        <f t="shared" si="1"/>
        <v>7070.3</v>
      </c>
      <c r="L24" s="35">
        <v>980026.76</v>
      </c>
      <c r="M24" s="35">
        <f t="shared" si="2"/>
        <v>833022.746</v>
      </c>
      <c r="N24" s="20" t="s">
        <v>25</v>
      </c>
      <c r="O24" s="20" t="s">
        <v>26</v>
      </c>
    </row>
    <row r="25" s="28" customFormat="1" ht="27" customHeight="1" spans="1:15">
      <c r="A25" s="31">
        <v>18</v>
      </c>
      <c r="B25" s="32" t="s">
        <v>23</v>
      </c>
      <c r="C25" s="19">
        <v>1202</v>
      </c>
      <c r="D25" s="17">
        <v>12</v>
      </c>
      <c r="E25" s="32" t="s">
        <v>29</v>
      </c>
      <c r="F25" s="17">
        <v>3</v>
      </c>
      <c r="G25" s="32">
        <v>117.82</v>
      </c>
      <c r="H25" s="32">
        <f t="shared" si="0"/>
        <v>21.8</v>
      </c>
      <c r="I25" s="34">
        <v>96.02</v>
      </c>
      <c r="J25" s="34">
        <v>8361</v>
      </c>
      <c r="K25" s="35">
        <f t="shared" si="1"/>
        <v>7106.85</v>
      </c>
      <c r="L25" s="35">
        <v>985093.02</v>
      </c>
      <c r="M25" s="35">
        <f t="shared" si="2"/>
        <v>837329.067</v>
      </c>
      <c r="N25" s="20" t="s">
        <v>25</v>
      </c>
      <c r="O25" s="20" t="s">
        <v>26</v>
      </c>
    </row>
    <row r="26" s="28" customFormat="1" ht="27" customHeight="1" spans="1:15">
      <c r="A26" s="31">
        <v>19</v>
      </c>
      <c r="B26" s="32" t="s">
        <v>23</v>
      </c>
      <c r="C26" s="19">
        <v>1602</v>
      </c>
      <c r="D26" s="17">
        <v>16</v>
      </c>
      <c r="E26" s="32" t="s">
        <v>29</v>
      </c>
      <c r="F26" s="17">
        <v>3</v>
      </c>
      <c r="G26" s="32">
        <v>117.82</v>
      </c>
      <c r="H26" s="32">
        <f t="shared" si="0"/>
        <v>21.8</v>
      </c>
      <c r="I26" s="34">
        <v>96.02</v>
      </c>
      <c r="J26" s="34">
        <v>8531</v>
      </c>
      <c r="K26" s="35">
        <f t="shared" si="1"/>
        <v>7251.35</v>
      </c>
      <c r="L26" s="35">
        <v>1005122.42</v>
      </c>
      <c r="M26" s="35">
        <f t="shared" si="2"/>
        <v>854354.057</v>
      </c>
      <c r="N26" s="20" t="s">
        <v>25</v>
      </c>
      <c r="O26" s="20" t="s">
        <v>26</v>
      </c>
    </row>
    <row r="27" s="28" customFormat="1" ht="27" customHeight="1" spans="1:15">
      <c r="A27" s="31">
        <v>20</v>
      </c>
      <c r="B27" s="32" t="s">
        <v>27</v>
      </c>
      <c r="C27" s="19">
        <v>1502</v>
      </c>
      <c r="D27" s="17">
        <v>15</v>
      </c>
      <c r="E27" s="32" t="s">
        <v>29</v>
      </c>
      <c r="F27" s="17">
        <v>3</v>
      </c>
      <c r="G27" s="32">
        <v>120.42</v>
      </c>
      <c r="H27" s="32">
        <f t="shared" si="0"/>
        <v>22.2</v>
      </c>
      <c r="I27" s="34">
        <v>98.22</v>
      </c>
      <c r="J27" s="34">
        <v>8430</v>
      </c>
      <c r="K27" s="35">
        <f t="shared" si="1"/>
        <v>7165.5</v>
      </c>
      <c r="L27" s="35">
        <v>1015140.6</v>
      </c>
      <c r="M27" s="35">
        <f t="shared" si="2"/>
        <v>862869.51</v>
      </c>
      <c r="N27" s="20" t="s">
        <v>25</v>
      </c>
      <c r="O27" s="20" t="s">
        <v>26</v>
      </c>
    </row>
    <row r="28" s="28" customFormat="1" ht="27" customHeight="1" spans="1:15">
      <c r="A28" s="31">
        <v>21</v>
      </c>
      <c r="B28" s="32" t="s">
        <v>27</v>
      </c>
      <c r="C28" s="19">
        <v>1702</v>
      </c>
      <c r="D28" s="17">
        <v>17</v>
      </c>
      <c r="E28" s="32" t="s">
        <v>29</v>
      </c>
      <c r="F28" s="17">
        <v>3</v>
      </c>
      <c r="G28" s="32">
        <v>120.42</v>
      </c>
      <c r="H28" s="32">
        <f t="shared" si="0"/>
        <v>22.2</v>
      </c>
      <c r="I28" s="34">
        <v>98.22</v>
      </c>
      <c r="J28" s="34">
        <v>8451</v>
      </c>
      <c r="K28" s="35">
        <f t="shared" si="1"/>
        <v>7183.35</v>
      </c>
      <c r="L28" s="35">
        <v>1017669.42</v>
      </c>
      <c r="M28" s="35">
        <f t="shared" si="2"/>
        <v>865019.007</v>
      </c>
      <c r="N28" s="20" t="s">
        <v>25</v>
      </c>
      <c r="O28" s="20" t="s">
        <v>26</v>
      </c>
    </row>
    <row r="29" s="28" customFormat="1" ht="27" customHeight="1" spans="1:15">
      <c r="A29" s="31">
        <v>22</v>
      </c>
      <c r="B29" s="32" t="s">
        <v>23</v>
      </c>
      <c r="C29" s="19">
        <v>1501</v>
      </c>
      <c r="D29" s="17">
        <v>15</v>
      </c>
      <c r="E29" s="32" t="s">
        <v>29</v>
      </c>
      <c r="F29" s="17">
        <v>3</v>
      </c>
      <c r="G29" s="32">
        <v>120.52</v>
      </c>
      <c r="H29" s="32">
        <f t="shared" si="0"/>
        <v>22.3</v>
      </c>
      <c r="I29" s="34">
        <v>98.22</v>
      </c>
      <c r="J29" s="34">
        <v>8409</v>
      </c>
      <c r="K29" s="35">
        <f t="shared" si="1"/>
        <v>7147.65</v>
      </c>
      <c r="L29" s="35">
        <v>1013452.68</v>
      </c>
      <c r="M29" s="35">
        <f t="shared" si="2"/>
        <v>861434.778</v>
      </c>
      <c r="N29" s="20" t="s">
        <v>25</v>
      </c>
      <c r="O29" s="20" t="s">
        <v>26</v>
      </c>
    </row>
    <row r="30" ht="27" customHeight="1" spans="1:15">
      <c r="A30" s="21" t="s">
        <v>30</v>
      </c>
      <c r="B30" s="21"/>
      <c r="C30" s="21"/>
      <c r="D30" s="21"/>
      <c r="E30" s="16"/>
      <c r="F30" s="21"/>
      <c r="G30" s="33">
        <f t="shared" ref="G30:I30" si="3">SUM(G8:G29)</f>
        <v>2184.14</v>
      </c>
      <c r="H30" s="33">
        <f t="shared" si="3"/>
        <v>403.54</v>
      </c>
      <c r="I30" s="33">
        <f t="shared" si="3"/>
        <v>1780.6</v>
      </c>
      <c r="J30" s="36">
        <f>L30/G30</f>
        <v>8177.9040949756</v>
      </c>
      <c r="K30" s="37">
        <f>M30/G30</f>
        <v>6951.21848072926</v>
      </c>
      <c r="L30" s="38">
        <f>SUM(L8:L29)</f>
        <v>17861687.45</v>
      </c>
      <c r="M30" s="17">
        <f>SUM(M8:M29)</f>
        <v>15182434.3325</v>
      </c>
      <c r="N30" s="20" t="s">
        <v>25</v>
      </c>
      <c r="O30" s="20" t="s">
        <v>26</v>
      </c>
    </row>
    <row r="31" s="1" customFormat="1" ht="39" customHeight="1" spans="1:15">
      <c r="A31" s="22" t="s">
        <v>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ht="59" customHeight="1" spans="1:15">
      <c r="A32" s="11" t="s">
        <v>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3" customHeight="1" spans="1:1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6"/>
    </row>
    <row r="34" ht="18.75" spans="1: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"/>
    </row>
    <row r="35" ht="18.75" spans="1:15">
      <c r="A35" s="10" t="s">
        <v>34</v>
      </c>
      <c r="B35" s="10"/>
      <c r="C35" s="6"/>
      <c r="D35" s="6"/>
      <c r="E35" s="7"/>
      <c r="F35" s="6"/>
      <c r="G35" s="6"/>
      <c r="H35" s="6"/>
      <c r="I35" s="6"/>
      <c r="J35" s="6"/>
      <c r="K35" s="6"/>
      <c r="L35" s="25" t="s">
        <v>35</v>
      </c>
      <c r="M35" s="25"/>
      <c r="N35" s="6"/>
      <c r="O35" s="6"/>
    </row>
    <row r="36" ht="18.75" spans="1:15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ht="18.75" spans="1:15">
      <c r="A37" s="10" t="s">
        <v>36</v>
      </c>
      <c r="B37" s="10"/>
      <c r="C37" s="10"/>
      <c r="D37" s="10"/>
      <c r="E37" s="11"/>
      <c r="F37" s="10"/>
      <c r="G37" s="6"/>
      <c r="H37" s="6"/>
      <c r="I37" s="6"/>
      <c r="J37" s="6"/>
      <c r="K37" s="6"/>
      <c r="L37" s="6" t="s">
        <v>37</v>
      </c>
      <c r="M37" s="26"/>
      <c r="N37" s="6"/>
      <c r="O37" s="6"/>
    </row>
  </sheetData>
  <mergeCells count="11">
    <mergeCell ref="B2:O2"/>
    <mergeCell ref="L4:O4"/>
    <mergeCell ref="L5:O5"/>
    <mergeCell ref="A6:H6"/>
    <mergeCell ref="L6:O6"/>
    <mergeCell ref="A30:F30"/>
    <mergeCell ref="A31:O31"/>
    <mergeCell ref="A32:O32"/>
    <mergeCell ref="A33:N33"/>
    <mergeCell ref="A35:B35"/>
    <mergeCell ref="A37:F37"/>
  </mergeCells>
  <conditionalFormatting sqref="N30">
    <cfRule type="cellIs" dxfId="0" priority="1" operator="equal">
      <formula>"已售"</formula>
    </cfRule>
  </conditionalFormatting>
  <conditionalFormatting sqref="N8:N29">
    <cfRule type="cellIs" dxfId="0" priority="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8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O15" sqref="O15"/>
    </sheetView>
  </sheetViews>
  <sheetFormatPr defaultColWidth="8.8" defaultRowHeight="14.25"/>
  <cols>
    <col min="1" max="1" width="4.3" customWidth="1"/>
    <col min="2" max="2" width="9.875" customWidth="1"/>
    <col min="3" max="3" width="7.375" customWidth="1"/>
    <col min="4" max="4" width="7.625" customWidth="1"/>
    <col min="5" max="5" width="15.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5" customWidth="1"/>
    <col min="13" max="13" width="13.125" customWidth="1"/>
    <col min="14" max="14" width="7.89166666666667" customWidth="1"/>
  </cols>
  <sheetData>
    <row r="2" ht="21.75" spans="1:15">
      <c r="A2" s="3"/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ht="18.75" spans="1:15">
      <c r="A3" s="3"/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23"/>
      <c r="J4" s="23"/>
      <c r="K4" s="10" t="s">
        <v>2</v>
      </c>
      <c r="L4" s="10" t="s">
        <v>3</v>
      </c>
      <c r="M4" s="10"/>
      <c r="N4" s="10"/>
      <c r="O4" s="10"/>
    </row>
    <row r="5" ht="18.75" spans="1:15">
      <c r="A5" s="6"/>
      <c r="B5" s="10"/>
      <c r="C5" s="10"/>
      <c r="D5" s="10"/>
      <c r="E5" s="11"/>
      <c r="F5" s="10"/>
      <c r="G5" s="10"/>
      <c r="H5" s="6"/>
      <c r="I5" s="6"/>
      <c r="J5" s="6"/>
      <c r="K5" s="6" t="s">
        <v>4</v>
      </c>
      <c r="L5" s="10" t="s">
        <v>5</v>
      </c>
      <c r="M5" s="10"/>
      <c r="N5" s="10"/>
      <c r="O5" s="10"/>
    </row>
    <row r="6" ht="18.75" spans="1:15">
      <c r="A6" s="12" t="s">
        <v>6</v>
      </c>
      <c r="B6" s="12"/>
      <c r="C6" s="12"/>
      <c r="D6" s="12"/>
      <c r="E6" s="13"/>
      <c r="F6" s="12"/>
      <c r="G6" s="12"/>
      <c r="H6" s="12"/>
      <c r="I6" s="6"/>
      <c r="J6" s="6"/>
      <c r="K6" s="10" t="s">
        <v>7</v>
      </c>
      <c r="L6" s="24">
        <v>45422</v>
      </c>
      <c r="M6" s="10"/>
      <c r="N6" s="10"/>
      <c r="O6" s="10"/>
    </row>
    <row r="7" ht="61" customHeight="1" spans="1:15">
      <c r="A7" s="14" t="s">
        <v>8</v>
      </c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38</v>
      </c>
      <c r="K7" s="16" t="s">
        <v>39</v>
      </c>
      <c r="L7" s="16" t="s">
        <v>19</v>
      </c>
      <c r="M7" s="16" t="s">
        <v>20</v>
      </c>
      <c r="N7" s="16" t="s">
        <v>21</v>
      </c>
      <c r="O7" s="16" t="s">
        <v>22</v>
      </c>
    </row>
    <row r="8" customFormat="1" ht="33" customHeight="1" spans="1:15">
      <c r="A8" s="17">
        <v>1</v>
      </c>
      <c r="B8" s="18" t="s">
        <v>40</v>
      </c>
      <c r="C8" s="19">
        <v>2705</v>
      </c>
      <c r="D8" s="20">
        <v>27</v>
      </c>
      <c r="E8" s="20" t="s">
        <v>41</v>
      </c>
      <c r="F8" s="20">
        <v>3</v>
      </c>
      <c r="G8" s="19">
        <v>124.02</v>
      </c>
      <c r="H8" s="19">
        <f>G8-I8</f>
        <v>23.51</v>
      </c>
      <c r="I8" s="19">
        <v>100.51</v>
      </c>
      <c r="J8" s="19">
        <v>7716</v>
      </c>
      <c r="K8" s="19">
        <f>J8*1.05</f>
        <v>8101.8</v>
      </c>
      <c r="L8" s="19">
        <v>956938.32</v>
      </c>
      <c r="M8" s="17">
        <f>K8*G8</f>
        <v>1004785.236</v>
      </c>
      <c r="N8" s="17" t="s">
        <v>25</v>
      </c>
      <c r="O8" s="20" t="s">
        <v>42</v>
      </c>
    </row>
    <row r="9" ht="27" customHeight="1" spans="1:15">
      <c r="A9" s="21" t="s">
        <v>30</v>
      </c>
      <c r="B9" s="21"/>
      <c r="C9" s="21"/>
      <c r="D9" s="21"/>
      <c r="E9" s="16"/>
      <c r="F9" s="21"/>
      <c r="G9" s="19">
        <f t="shared" ref="G9:M9" si="0">SUM(G8:G8)</f>
        <v>124.02</v>
      </c>
      <c r="H9" s="19">
        <f t="shared" si="0"/>
        <v>23.51</v>
      </c>
      <c r="I9" s="19">
        <f t="shared" si="0"/>
        <v>100.51</v>
      </c>
      <c r="J9" s="19">
        <f t="shared" si="0"/>
        <v>7716</v>
      </c>
      <c r="K9" s="19">
        <f t="shared" si="0"/>
        <v>8101.8</v>
      </c>
      <c r="L9" s="19">
        <f t="shared" si="0"/>
        <v>956938.32</v>
      </c>
      <c r="M9" s="17">
        <f t="shared" si="0"/>
        <v>1004785.236</v>
      </c>
      <c r="N9" s="20" t="s">
        <v>25</v>
      </c>
      <c r="O9" s="20" t="s">
        <v>42</v>
      </c>
    </row>
    <row r="10" s="1" customFormat="1" ht="39" customHeight="1" spans="1:15">
      <c r="A10" s="22" t="s">
        <v>43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ht="51" customHeight="1" spans="1:15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</row>
    <row r="14" ht="18.75" spans="1:15">
      <c r="A14" s="10" t="s">
        <v>34</v>
      </c>
      <c r="B14" s="10"/>
      <c r="C14" s="6"/>
      <c r="D14" s="6"/>
      <c r="E14" s="7"/>
      <c r="F14" s="6"/>
      <c r="G14" s="6"/>
      <c r="H14" s="6"/>
      <c r="I14" s="6"/>
      <c r="J14" s="6"/>
      <c r="K14" s="6"/>
      <c r="L14" s="25" t="s">
        <v>35</v>
      </c>
      <c r="M14" s="25"/>
      <c r="N14" s="6"/>
      <c r="O14" s="6"/>
    </row>
    <row r="15" ht="18.75" spans="1:15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18.75" spans="1:15">
      <c r="A16" s="10" t="s">
        <v>36</v>
      </c>
      <c r="B16" s="10"/>
      <c r="C16" s="10"/>
      <c r="D16" s="10"/>
      <c r="E16" s="11"/>
      <c r="F16" s="10"/>
      <c r="G16" s="6"/>
      <c r="H16" s="6"/>
      <c r="I16" s="6"/>
      <c r="J16" s="6"/>
      <c r="K16" s="6"/>
      <c r="L16" s="6" t="s">
        <v>37</v>
      </c>
      <c r="M16" s="26"/>
      <c r="N16" s="6"/>
      <c r="O16" s="6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2024-06-05T03:13:58Z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E32F72A23FDD4477B22CE64FF24B49B8_13</vt:lpwstr>
  </property>
</Properties>
</file>