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2套下浮 10%  " sheetId="13" r:id="rId1"/>
  </sheets>
  <definedNames>
    <definedName name="_xlnm._FilterDatabase" localSheetId="0" hidden="1">'1栋 2套下浮 10%  '!$A$7:$N$11</definedName>
    <definedName name="_xlnm.Print_Area" localSheetId="0">'1栋 2套下浮 10%  '!$A$1:$O$17</definedName>
    <definedName name="_xlnm.Print_Titles" localSheetId="0">'1栋 2套下浮 10%  '!$7:$7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<sst xmlns="http://schemas.openxmlformats.org/spreadsheetml/2006/main" count="37" uniqueCount="35">
  <si>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</si>
  <si>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</si>
  <si>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</si>
  <si>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</si>
  <si>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</si>
  <si>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</si>
  <si>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销售价格备案编号：[2024]057号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</si>
  <si>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</si>
  <si>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</si>
  <si>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</si>
  <si>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</si>
  <si>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</si>
  <si>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</si>
  <si>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</si>
  <si>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</si>
  <si>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</si>
  <si>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</si>
  <si>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</si>
  <si>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</si>
  <si>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</si>
  <si>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</si>
  <si>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</si>
  <si>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</si>
  <si>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</si>
  <si>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1-1905</t>
  </si>
  <si>
    <t>三居室</t>
  </si>
  <si>
    <t>预售</t>
  </si>
  <si>
    <t>毛坯</t>
  </si>
  <si>
    <t>1-2102</t>
  </si>
  <si>
    <t>本楼栋总面积/均价</t>
  </si>
  <si>
    <r>
      <t>本栋销售住宅共168 套，本次申请住宅共2套，销售住宅总建筑面积：207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，套内面积：171.29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，分摊面积：35.73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，销售均价：7951.5元/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9626.94元/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</si>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</sst>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6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1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J15" sqref="J15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18.7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6" t="s">
        <v>2</v>
      </c>
      <c r="K4" s="37" t="s">
        <v>3</v>
      </c>
      <c r="L4" s="37"/>
      <c r="M4" s="38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39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36" t="s">
        <v>7</v>
      </c>
      <c r="K6" s="41">
        <v>45398</v>
      </c>
      <c r="L6" s="41"/>
      <c r="M6" s="42"/>
      <c r="N6" s="41"/>
      <c r="O6" s="41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3" t="s">
        <v>18</v>
      </c>
      <c r="L7" s="44" t="s">
        <v>19</v>
      </c>
      <c r="M7" s="16" t="s">
        <v>20</v>
      </c>
      <c r="N7" s="16" t="s">
        <v>21</v>
      </c>
      <c r="O7" s="16" t="s">
        <v>22</v>
      </c>
    </row>
    <row r="8" s="3" customFormat="1" ht="25" customHeight="1" spans="1:15">
      <c r="A8" s="17">
        <v>1</v>
      </c>
      <c r="B8" s="18" t="s">
        <v>23</v>
      </c>
      <c r="C8" s="19" t="s">
        <v>24</v>
      </c>
      <c r="D8" s="19">
        <v>19</v>
      </c>
      <c r="E8" s="20" t="s">
        <v>25</v>
      </c>
      <c r="F8" s="21">
        <v>2.95</v>
      </c>
      <c r="G8" s="16">
        <v>111.93</v>
      </c>
      <c r="H8" s="16">
        <f>G8-I8</f>
        <v>19.32</v>
      </c>
      <c r="I8" s="16">
        <v>92.61</v>
      </c>
      <c r="J8" s="16">
        <f>L8/G8</f>
        <v>9025</v>
      </c>
      <c r="K8" s="16">
        <f>J8*90%</f>
        <v>8122.5</v>
      </c>
      <c r="L8" s="16">
        <v>1010168.25</v>
      </c>
      <c r="M8" s="43">
        <f>K8*G8</f>
        <v>909151.425</v>
      </c>
      <c r="N8" s="17" t="s">
        <v>26</v>
      </c>
      <c r="O8" s="17" t="s">
        <v>27</v>
      </c>
    </row>
    <row r="9" s="3" customFormat="1" ht="25" customHeight="1" spans="1:15">
      <c r="A9" s="17">
        <v>2</v>
      </c>
      <c r="B9" s="22" t="s">
        <v>23</v>
      </c>
      <c r="C9" s="22" t="s">
        <v>28</v>
      </c>
      <c r="D9" s="22">
        <v>21</v>
      </c>
      <c r="E9" s="20" t="s">
        <v>25</v>
      </c>
      <c r="F9" s="21">
        <v>2.95</v>
      </c>
      <c r="G9" s="16">
        <v>95.09</v>
      </c>
      <c r="H9" s="16">
        <f>G9-I9</f>
        <v>16.41</v>
      </c>
      <c r="I9" s="16">
        <v>78.68</v>
      </c>
      <c r="J9" s="16">
        <f>L9/G9</f>
        <v>8645</v>
      </c>
      <c r="K9" s="16">
        <f>J9*90%</f>
        <v>7780.5</v>
      </c>
      <c r="L9" s="16">
        <v>822053.05</v>
      </c>
      <c r="M9" s="43">
        <f>K9*G9</f>
        <v>739847.745</v>
      </c>
      <c r="N9" s="17"/>
      <c r="O9" s="17"/>
    </row>
    <row r="10" s="4" customFormat="1" ht="24.75" customHeight="1" spans="1:15">
      <c r="A10" s="23"/>
      <c r="B10" s="24" t="s">
        <v>29</v>
      </c>
      <c r="C10" s="25"/>
      <c r="D10" s="25"/>
      <c r="E10" s="25"/>
      <c r="F10" s="26"/>
      <c r="G10" s="27">
        <f>SUM(G8:G9)</f>
        <v>207.02</v>
      </c>
      <c r="H10" s="27">
        <f>SUM(H8:H9)</f>
        <v>35.73</v>
      </c>
      <c r="I10" s="27">
        <f>SUM(I8:I9)</f>
        <v>171.29</v>
      </c>
      <c r="J10" s="16">
        <f>AVERAGE(J8:J9)</f>
        <v>8835</v>
      </c>
      <c r="K10" s="16">
        <f>J10*90%</f>
        <v>7951.5</v>
      </c>
      <c r="L10" s="16">
        <f>SUM(L8:L9)</f>
        <v>1832221.3</v>
      </c>
      <c r="M10" s="16">
        <f>SUM(M8:M9)</f>
        <v>1648999.17</v>
      </c>
      <c r="N10" s="45"/>
      <c r="O10" s="45"/>
    </row>
    <row r="11" s="1" customFormat="1" ht="67" customHeight="1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46"/>
      <c r="L11" s="46"/>
      <c r="M11" s="28"/>
      <c r="N11" s="28"/>
      <c r="O11" s="28"/>
    </row>
    <row r="12" s="1" customFormat="1" ht="59" customHeight="1" spans="1:15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47"/>
      <c r="L12" s="47"/>
      <c r="M12" s="48"/>
      <c r="N12" s="29"/>
      <c r="O12" s="12"/>
    </row>
    <row r="13" s="1" customFormat="1" ht="33" customHeight="1" spans="1:15">
      <c r="A13" s="30" t="s">
        <v>32</v>
      </c>
      <c r="B13" s="30"/>
      <c r="C13" s="30"/>
      <c r="D13" s="30"/>
      <c r="E13" s="30"/>
      <c r="F13" s="30"/>
      <c r="G13" s="30"/>
      <c r="H13" s="30"/>
      <c r="I13" s="30"/>
      <c r="J13" s="30"/>
      <c r="K13" s="40"/>
      <c r="L13" s="40"/>
      <c r="M13" s="49"/>
      <c r="N13" s="30"/>
      <c r="O13" s="12"/>
    </row>
    <row r="14" ht="18.75" spans="1: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50"/>
      <c r="L14" s="50"/>
      <c r="M14" s="51"/>
      <c r="N14" s="31"/>
      <c r="O14" s="33"/>
    </row>
    <row r="15" ht="18.75" spans="1:15">
      <c r="A15" s="32" t="s">
        <v>33</v>
      </c>
      <c r="B15" s="32"/>
      <c r="C15" s="33"/>
      <c r="D15" s="33"/>
      <c r="E15" s="33"/>
      <c r="F15" s="33"/>
      <c r="G15" s="33"/>
      <c r="H15" s="33"/>
      <c r="I15" s="33"/>
      <c r="J15" s="33"/>
      <c r="K15" s="52"/>
      <c r="L15" s="52"/>
      <c r="M15" s="53"/>
      <c r="N15" s="33"/>
      <c r="O15" s="33"/>
    </row>
    <row r="16" ht="18.75" spans="1: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54"/>
      <c r="L16" s="54"/>
      <c r="M16" s="53"/>
      <c r="N16" s="33"/>
      <c r="O16" s="33"/>
    </row>
    <row r="17" ht="18.75" spans="1:15">
      <c r="A17" s="32" t="s">
        <v>34</v>
      </c>
      <c r="B17" s="32"/>
      <c r="C17" s="32"/>
      <c r="D17" s="32"/>
      <c r="E17" s="32"/>
      <c r="F17" s="32"/>
      <c r="G17" s="33"/>
      <c r="H17" s="33"/>
      <c r="I17" s="33"/>
      <c r="J17" s="33"/>
      <c r="K17" s="52"/>
      <c r="L17" s="52"/>
      <c r="M17" s="53"/>
      <c r="N17" s="33"/>
      <c r="O17" s="33"/>
    </row>
  </sheetData>
  <autoFilter ref="A7:N11">
    <extLst/>
  </autoFilter>
  <mergeCells count="11">
    <mergeCell ref="B2:O2"/>
    <mergeCell ref="K4:O4"/>
    <mergeCell ref="K5:O5"/>
    <mergeCell ref="A6:H6"/>
    <mergeCell ref="K6:O6"/>
    <mergeCell ref="B10:F10"/>
    <mergeCell ref="A11:O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2套下浮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2024-05-31T03:41:34Z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