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3栋 1套下浮 10%  " sheetId="13" r:id="rId1"/>
    <sheet name="4栋 2套下浮 10% " sheetId="14" r:id="rId2"/>
  </sheets>
  <definedNames>
    <definedName name="_xlnm._FilterDatabase" localSheetId="0" hidden="1">'3栋 1套下浮 10%  '!$A$7:$N$10</definedName>
    <definedName name="_xlnm._FilterDatabase" localSheetId="1" hidden="1">'4栋 2套下浮 10% '!$A$7:$N$10</definedName>
    <definedName name="_xlnm.Print_Area" localSheetId="0">'3栋 1套下浮 10%  '!$A$1:$O$17</definedName>
    <definedName name="_xlnm.Print_Titles" localSheetId="0">'3栋 1套下浮 10%  '!$7:$7</definedName>
    <definedName name="_xlnm.Print_Area" localSheetId="1">'4栋 2套下浮 10% '!$A$1:$O$16</definedName>
    <definedName name="_xlnm.Print_Titles" localSheetId="1">'4栋 2套下浮 10% '!$7:$7</definedName>
  </definedNames>
  <calcPr calcId="144525"/>
</workbook>
</file>

<file path=xl/sharedStrings.xml><?xml version="1.0" encoding="utf-8"?>
<sst xmlns="http://schemas.openxmlformats.org/spreadsheetml/2006/main" count="68" uniqueCount="39">
  <si>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</si>
  <si>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</si>
  <si>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</si>
  <si>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</si>
  <si>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</si>
  <si>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</si>
  <si>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销售价格备案编号：[2024]050号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</si>
  <si>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</si>
  <si>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</si>
  <si>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</si>
  <si>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</si>
  <si>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</si>
  <si>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</si>
  <si>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</si>
  <si>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</si>
  <si>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</si>
  <si>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</si>
  <si>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</si>
  <si>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</si>
  <si>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</si>
  <si>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</si>
  <si>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</si>
  <si>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</si>
  <si>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</t>
  </si>
  <si>
    <t>2005房</t>
  </si>
  <si>
    <t>四居室</t>
  </si>
  <si>
    <t>预售</t>
  </si>
  <si>
    <t>毛坯</t>
  </si>
  <si>
    <t>本楼栋总面积/均价</t>
  </si>
  <si>
    <r>
      <t>本栋销售住宅共187 套，本次申请住宅共1套，销售住宅总建筑面积：114.29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，分摊面积：20.24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9870.49元/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</si>
  <si>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</si>
  <si>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</si>
  <si>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</si>
  <si>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</si>
  <si>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销售价格备案编号：[2024]050 号</t>
  </si>
  <si>
    <t>4栋</t>
  </si>
  <si>
    <t>2204房</t>
  </si>
  <si>
    <t>三居室</t>
  </si>
  <si>
    <r>
      <t>本栋销售住宅共184 套，本次申请住宅共1套，销售住宅总建筑面积：111.54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，套内面积：91.75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，分摊面积：19.79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9458.71元/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</si>
</sst>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1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>
      <alignment vertical="center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H24" sqref="H2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7.875" style="6" customWidth="1"/>
    <col min="13" max="13" width="13.625" style="7" customWidth="1"/>
    <col min="14" max="14" width="11.75" style="5" customWidth="1"/>
    <col min="15" max="15" width="8.75" style="5"/>
  </cols>
  <sheetData>
    <row r="2" ht="21.7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29"/>
      <c r="L2" s="29"/>
      <c r="M2" s="3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1" t="s">
        <v>2</v>
      </c>
      <c r="K4" s="32" t="s">
        <v>3</v>
      </c>
      <c r="L4" s="32"/>
      <c r="M4" s="33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34" t="s">
        <v>4</v>
      </c>
      <c r="K5" s="35" t="s">
        <v>5</v>
      </c>
      <c r="L5" s="35"/>
      <c r="M5" s="35"/>
      <c r="N5" s="35"/>
      <c r="O5" s="35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31" t="s">
        <v>7</v>
      </c>
      <c r="K6" s="36">
        <v>45385</v>
      </c>
      <c r="L6" s="36"/>
      <c r="M6" s="37"/>
      <c r="N6" s="36"/>
      <c r="O6" s="36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38" t="s">
        <v>18</v>
      </c>
      <c r="L7" s="39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20</v>
      </c>
      <c r="E8" s="19" t="s">
        <v>25</v>
      </c>
      <c r="F8" s="20">
        <v>2.95</v>
      </c>
      <c r="G8" s="16">
        <v>114.29</v>
      </c>
      <c r="H8" s="16">
        <f>G8-I8</f>
        <v>20.24</v>
      </c>
      <c r="I8" s="16">
        <v>94.05</v>
      </c>
      <c r="J8" s="40">
        <v>9025</v>
      </c>
      <c r="K8" s="40">
        <f>J8*90%</f>
        <v>8122.5</v>
      </c>
      <c r="L8" s="40">
        <f>J8*G8</f>
        <v>1031467.25</v>
      </c>
      <c r="M8" s="40">
        <f>K8*G8</f>
        <v>928320.525</v>
      </c>
      <c r="N8" s="17" t="s">
        <v>26</v>
      </c>
      <c r="O8" s="17" t="s">
        <v>27</v>
      </c>
    </row>
    <row r="9" s="3" customFormat="1" ht="24.75" customHeight="1" spans="1:15">
      <c r="A9" s="21" t="s">
        <v>28</v>
      </c>
      <c r="B9" s="22"/>
      <c r="C9" s="22"/>
      <c r="D9" s="22"/>
      <c r="E9" s="22"/>
      <c r="F9" s="23"/>
      <c r="G9" s="50">
        <f>SUM(G8:G8)</f>
        <v>114.29</v>
      </c>
      <c r="H9" s="50">
        <f>SUM(H8:H8)</f>
        <v>20.24</v>
      </c>
      <c r="I9" s="50">
        <f>SUM(I8:I8)</f>
        <v>94.05</v>
      </c>
      <c r="J9" s="53">
        <f>AVERAGE(J8:J8)</f>
        <v>9025</v>
      </c>
      <c r="K9" s="54">
        <f>J9*90%</f>
        <v>8122.5</v>
      </c>
      <c r="L9" s="54">
        <f>J9*G9</f>
        <v>1031467.25</v>
      </c>
      <c r="M9" s="54">
        <f>K9*G9</f>
        <v>928320.525</v>
      </c>
      <c r="N9" s="41"/>
      <c r="O9" s="41"/>
    </row>
    <row r="10" s="1" customFormat="1" ht="49" customHeight="1" spans="1:15">
      <c r="A10" s="24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42"/>
      <c r="L10" s="42"/>
      <c r="M10" s="24"/>
      <c r="N10" s="24"/>
      <c r="O10" s="24"/>
    </row>
    <row r="11" s="1" customFormat="1" ht="15.95" customHeight="1" spans="1: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5"/>
      <c r="L11" s="55"/>
      <c r="M11" s="51"/>
      <c r="N11" s="51"/>
      <c r="O11" s="51"/>
    </row>
    <row r="12" s="1" customFormat="1" ht="39" customHeight="1" spans="1:15">
      <c r="A12" s="52" t="s">
        <v>30</v>
      </c>
      <c r="B12" s="52"/>
      <c r="C12" s="52"/>
      <c r="D12" s="52"/>
      <c r="E12" s="52"/>
      <c r="F12" s="52"/>
      <c r="G12" s="52"/>
      <c r="H12" s="52"/>
      <c r="I12" s="52"/>
      <c r="J12" s="52"/>
      <c r="K12" s="56"/>
      <c r="L12" s="56"/>
      <c r="M12" s="57"/>
      <c r="N12" s="52"/>
      <c r="O12" s="12"/>
    </row>
    <row r="13" s="1" customFormat="1" ht="33" customHeight="1" spans="1:15">
      <c r="A13" s="25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35"/>
      <c r="L13" s="35"/>
      <c r="M13" s="44"/>
      <c r="N13" s="25"/>
      <c r="O13" s="12"/>
    </row>
    <row r="14" ht="18.75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45"/>
      <c r="L14" s="45"/>
      <c r="M14" s="46"/>
      <c r="N14" s="26"/>
      <c r="O14" s="28"/>
    </row>
    <row r="15" ht="18.75" spans="1:15">
      <c r="A15" s="27" t="s">
        <v>32</v>
      </c>
      <c r="B15" s="27"/>
      <c r="C15" s="28"/>
      <c r="D15" s="28"/>
      <c r="E15" s="28"/>
      <c r="F15" s="28"/>
      <c r="G15" s="28"/>
      <c r="H15" s="28"/>
      <c r="I15" s="28"/>
      <c r="J15" s="28"/>
      <c r="K15" s="47"/>
      <c r="L15" s="47"/>
      <c r="M15" s="48"/>
      <c r="N15" s="28"/>
      <c r="O15" s="28"/>
    </row>
    <row r="16" ht="18.75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49"/>
      <c r="L16" s="49"/>
      <c r="M16" s="48"/>
      <c r="N16" s="28"/>
      <c r="O16" s="28"/>
    </row>
    <row r="17" ht="18.75" spans="1:15">
      <c r="A17" s="27" t="s">
        <v>33</v>
      </c>
      <c r="B17" s="27"/>
      <c r="C17" s="27"/>
      <c r="D17" s="27"/>
      <c r="E17" s="27"/>
      <c r="F17" s="27"/>
      <c r="G17" s="28"/>
      <c r="H17" s="28"/>
      <c r="I17" s="28"/>
      <c r="J17" s="28"/>
      <c r="K17" s="47"/>
      <c r="L17" s="47"/>
      <c r="M17" s="48"/>
      <c r="N17" s="28"/>
      <c r="O17" s="28"/>
    </row>
  </sheetData>
  <autoFilter ref="A7:N10">
    <extLst/>
  </autoFilter>
  <mergeCells count="11">
    <mergeCell ref="B2:O2"/>
    <mergeCell ref="K4:O4"/>
    <mergeCell ref="K5:O5"/>
    <mergeCell ref="A6:H6"/>
    <mergeCell ref="K6:O6"/>
    <mergeCell ref="A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78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L20" sqref="L20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6.125" style="6" customWidth="1"/>
    <col min="13" max="13" width="16.125" style="7" customWidth="1"/>
    <col min="14" max="14" width="11.75" style="5" customWidth="1"/>
    <col min="15" max="15" width="8.75" style="5"/>
  </cols>
  <sheetData>
    <row r="2" ht="21.7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29"/>
      <c r="L2" s="29"/>
      <c r="M2" s="30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1" t="s">
        <v>2</v>
      </c>
      <c r="K4" s="32" t="s">
        <v>3</v>
      </c>
      <c r="L4" s="32"/>
      <c r="M4" s="33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34" t="s">
        <v>4</v>
      </c>
      <c r="K5" s="35" t="s">
        <v>5</v>
      </c>
      <c r="L5" s="35"/>
      <c r="M5" s="35"/>
      <c r="N5" s="35"/>
      <c r="O5" s="35"/>
    </row>
    <row r="6" s="1" customFormat="1" ht="18.75" spans="1:15">
      <c r="A6" s="14" t="s">
        <v>34</v>
      </c>
      <c r="B6" s="14"/>
      <c r="C6" s="14"/>
      <c r="D6" s="14"/>
      <c r="E6" s="14"/>
      <c r="F6" s="14"/>
      <c r="G6" s="14"/>
      <c r="H6" s="14"/>
      <c r="I6" s="12"/>
      <c r="J6" s="31" t="s">
        <v>7</v>
      </c>
      <c r="K6" s="36">
        <v>45385</v>
      </c>
      <c r="L6" s="36"/>
      <c r="M6" s="37"/>
      <c r="N6" s="36"/>
      <c r="O6" s="36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38" t="s">
        <v>18</v>
      </c>
      <c r="L7" s="39" t="s">
        <v>19</v>
      </c>
      <c r="M7" s="16" t="s">
        <v>20</v>
      </c>
      <c r="N7" s="16" t="s">
        <v>21</v>
      </c>
      <c r="O7" s="16" t="s">
        <v>22</v>
      </c>
    </row>
    <row r="8" s="2" customFormat="1" ht="24" customHeight="1" spans="1:15">
      <c r="A8" s="17">
        <v>1</v>
      </c>
      <c r="B8" s="18" t="s">
        <v>35</v>
      </c>
      <c r="C8" s="16" t="s">
        <v>36</v>
      </c>
      <c r="D8" s="16">
        <v>22</v>
      </c>
      <c r="E8" s="19" t="s">
        <v>37</v>
      </c>
      <c r="F8" s="20">
        <v>2.95</v>
      </c>
      <c r="G8" s="16">
        <v>111.54</v>
      </c>
      <c r="H8" s="16">
        <f>G8-I8</f>
        <v>19.79</v>
      </c>
      <c r="I8" s="16">
        <v>91.75</v>
      </c>
      <c r="J8" s="40">
        <v>8645</v>
      </c>
      <c r="K8" s="40">
        <f>J8*90%</f>
        <v>7780.5</v>
      </c>
      <c r="L8" s="40">
        <f>J8*G8</f>
        <v>964263.3</v>
      </c>
      <c r="M8" s="40">
        <f>K8*G8</f>
        <v>867836.97</v>
      </c>
      <c r="N8" s="17" t="s">
        <v>26</v>
      </c>
      <c r="O8" s="17" t="s">
        <v>27</v>
      </c>
    </row>
    <row r="9" s="3" customFormat="1" ht="24.75" customHeight="1" spans="1:15">
      <c r="A9" s="21" t="s">
        <v>28</v>
      </c>
      <c r="B9" s="22"/>
      <c r="C9" s="22"/>
      <c r="D9" s="22"/>
      <c r="E9" s="22"/>
      <c r="F9" s="23"/>
      <c r="G9" s="16">
        <f>SUM(G8:G8)</f>
        <v>111.54</v>
      </c>
      <c r="H9" s="16">
        <f>SUM(H8:H8)</f>
        <v>19.79</v>
      </c>
      <c r="I9" s="16">
        <f>SUM(I8:I8)</f>
        <v>91.75</v>
      </c>
      <c r="J9" s="40">
        <f>AVERAGE(J8:J8)</f>
        <v>8645</v>
      </c>
      <c r="K9" s="40">
        <f>J9*90%</f>
        <v>7780.5</v>
      </c>
      <c r="L9" s="40">
        <f>J9*G9</f>
        <v>964263.3</v>
      </c>
      <c r="M9" s="40">
        <f>K9*G9</f>
        <v>867836.97</v>
      </c>
      <c r="N9" s="41"/>
      <c r="O9" s="41"/>
    </row>
    <row r="10" s="1" customFormat="1" ht="47" customHeight="1" spans="1:15">
      <c r="A10" s="24" t="s">
        <v>38</v>
      </c>
      <c r="B10" s="24"/>
      <c r="C10" s="24"/>
      <c r="D10" s="24"/>
      <c r="E10" s="24"/>
      <c r="F10" s="24"/>
      <c r="G10" s="24"/>
      <c r="H10" s="24"/>
      <c r="I10" s="24"/>
      <c r="J10" s="24"/>
      <c r="K10" s="42"/>
      <c r="L10" s="42"/>
      <c r="M10" s="24"/>
      <c r="N10" s="24"/>
      <c r="O10" s="24"/>
    </row>
    <row r="11" s="4" customFormat="1" ht="55" customHeight="1" spans="1:15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3"/>
    </row>
    <row r="12" s="1" customFormat="1" ht="33" customHeight="1" spans="1:1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35"/>
      <c r="L12" s="35"/>
      <c r="M12" s="44"/>
      <c r="N12" s="25"/>
      <c r="O12" s="12"/>
    </row>
    <row r="13" ht="18.75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45"/>
      <c r="L13" s="45"/>
      <c r="M13" s="46"/>
      <c r="N13" s="26"/>
      <c r="O13" s="28"/>
    </row>
    <row r="14" ht="18.75" spans="1:15">
      <c r="A14" s="27" t="s">
        <v>32</v>
      </c>
      <c r="B14" s="27"/>
      <c r="C14" s="28"/>
      <c r="D14" s="28"/>
      <c r="E14" s="28"/>
      <c r="F14" s="28"/>
      <c r="G14" s="28"/>
      <c r="H14" s="28"/>
      <c r="I14" s="28"/>
      <c r="J14" s="28"/>
      <c r="K14" s="47"/>
      <c r="L14" s="47"/>
      <c r="M14" s="48"/>
      <c r="N14" s="28"/>
      <c r="O14" s="28"/>
    </row>
    <row r="15" ht="18.7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9"/>
      <c r="L15" s="49"/>
      <c r="M15" s="48"/>
      <c r="N15" s="28"/>
      <c r="O15" s="28"/>
    </row>
    <row r="16" ht="18.75" spans="1:15">
      <c r="A16" s="27" t="s">
        <v>33</v>
      </c>
      <c r="B16" s="27"/>
      <c r="C16" s="27"/>
      <c r="D16" s="27"/>
      <c r="E16" s="27"/>
      <c r="F16" s="27"/>
      <c r="G16" s="28"/>
      <c r="H16" s="28"/>
      <c r="I16" s="28"/>
      <c r="J16" s="28"/>
      <c r="K16" s="47"/>
      <c r="L16" s="47"/>
      <c r="M16" s="48"/>
      <c r="N16" s="28"/>
      <c r="O16" s="28"/>
    </row>
  </sheetData>
  <autoFilter ref="A7:N10">
    <extLst/>
  </autoFilter>
  <mergeCells count="11">
    <mergeCell ref="B2:O2"/>
    <mergeCell ref="K4:O4"/>
    <mergeCell ref="K5:O5"/>
    <mergeCell ref="A6:H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3栋 1套下浮 10%  </vt:lpstr>
      <vt:lpstr>4栋 2套下浮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2024-04-16T02:31:02Z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