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3栋 1套下浮 10%  " sheetId="13" r:id="rId1"/>
    <sheet name="4栋 2套下浮 10% " sheetId="14" r:id="rId2"/>
  </sheets>
  <definedNames>
    <definedName name="_xlnm._FilterDatabase" localSheetId="0" hidden="1">'3栋 1套下浮 10%  '!$A$7:$N$10</definedName>
    <definedName name="_xlnm._FilterDatabase" localSheetId="1" hidden="1">'4栋 2套下浮 10% '!$A$7:$N$10</definedName>
    <definedName name="_xlnm.Print_Area" localSheetId="0">'3栋 1套下浮 10%  '!$A$1:$O$17</definedName>
    <definedName name="_xlnm.Print_Titles" localSheetId="0">'3栋 1套下浮 10%  '!$7:$7</definedName>
    <definedName name="_xlnm.Print_Area" localSheetId="1">'4栋 2套下浮 10% '!$A$1:$O$16</definedName>
    <definedName name="_xlnm.Print_Titles" localSheetId="1">'4栋 2套下浮 10% '!$7:$7</definedName>
  </definedNames>
  <calcPr calcId="144525"/>
</workbook>
</file>

<file path=xl/sharedStrings.xml><?xml version="1.0" encoding="utf-8"?>
<sst xmlns="http://schemas.openxmlformats.org/spreadsheetml/2006/main" count="68" uniqueCount="39">
  <si>
    <t>商品房销售价目表</t>
  </si>
  <si>
    <r>
      <t>房地产开发企业名称或中介服务机构名称：</t>
    </r>
    <r>
      <rPr>
        <u/>
        <sz val="14"/>
        <color theme="1"/>
        <rFont val="仿宋_GB2312"/>
        <charset val="134"/>
      </rPr>
      <t xml:space="preserve"> 佛冈县港深房地产开发有限公司            </t>
    </r>
  </si>
  <si>
    <t>项目名称：</t>
  </si>
  <si>
    <t>佛冈勤天里</t>
  </si>
  <si>
    <t>地址：</t>
  </si>
  <si>
    <t>佛冈县石角镇环城东路南侧</t>
  </si>
  <si>
    <t>销售价格备案编号：[2024]050号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</si>
  <si>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</si>
  <si>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</si>
  <si>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</si>
  <si>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</si>
  <si>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</si>
  <si>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</si>
  <si>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</si>
  <si>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t>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</si>
  <si>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t>分摊的共有建筑面积（m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</si>
  <si>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t>套内建筑面积（m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</si>
  <si>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t>原建筑面积单价（元/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</si>
  <si>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r>
      <t>现建筑面积单价（元/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</si>
  <si>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</si>
  <si>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</si>
  <si>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</si>
  <si>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</si>
  <si>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3栋</t>
  </si>
  <si>
    <t>2005房</t>
  </si>
  <si>
    <t>四居室</t>
  </si>
  <si>
    <t>预售</t>
  </si>
  <si>
    <t>毛坯</t>
  </si>
  <si>
    <t>本楼栋总面积/均价</t>
  </si>
  <si>
    <r>
      <t>本栋销售住宅共187 套，本次申请住宅共1套，销售住宅总建筑面积：114.29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，套内面积：94.05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，分摊面积：20.24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，销售均价：8122.5元/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  9870.49元/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</si>
  <si>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</si>
  <si>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</si>
  <si>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</si>
  <si>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</si>
  <si>
    <t>销售价格备案编号：[2024]050 号</t>
  </si>
  <si>
    <t>4栋</t>
  </si>
  <si>
    <t>2204房</t>
  </si>
  <si>
    <t>三居室</t>
  </si>
  <si>
    <r>
      <t>本栋销售住宅共184 套，本次申请住宅共1套，销售住宅总建筑面积：111.54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，套内面积：91.75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，分摊面积：19.79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，销售均价：7780.5元/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 9458.71元/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</si>
</sst>
</file>

<file path=xl/styles.xml><?xml version="1.0" encoding="utf-8"?>
<styleSheet xmlns="http://schemas.openxmlformats.org/spreadsheetml/2006/main">
  <numFmts count="7">
    <numFmt numFmtId="176" formatCode="yyyy&quot;年&quot;m&quot;月&quot;d&quot;日&quot;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  <numFmt numFmtId="43" formatCode="_ * #,##0.00_ ;_ * \-#,##0.00_ ;_ * &quot;-&quot;??_ ;_ @_ "/>
    <numFmt numFmtId="178" formatCode="0_ "/>
  </numFmts>
  <fonts count="36">
    <font>
      <sz val="12"/>
      <name val="宋体"/>
      <charset val="134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8"/>
      <name val="方正小标宋_GBK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name val="仿宋_GB2312"/>
      <charset val="0"/>
    </font>
    <font>
      <sz val="14"/>
      <color theme="1"/>
      <name val="仿宋_GB2312"/>
      <charset val="0"/>
    </font>
    <font>
      <sz val="18"/>
      <color rgb="FFFF0000"/>
      <name val="方正小标宋_GBK"/>
      <charset val="134"/>
    </font>
    <font>
      <sz val="14"/>
      <color rgb="FFFF0000"/>
      <name val="仿宋_GB2312"/>
      <charset val="134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0"/>
    </font>
    <font>
      <u/>
      <sz val="14"/>
      <color theme="1"/>
      <name val="仿宋_GB2312"/>
      <charset val="134"/>
    </font>
    <font>
      <vertAlign val="superscript"/>
      <sz val="14"/>
      <color theme="1"/>
      <name val="仿宋_GB2312"/>
      <charset val="134"/>
    </font>
    <font>
      <sz val="14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17" borderId="13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21" fillId="10" borderId="10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2" fillId="0" borderId="0"/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vertical="center" shrinkToFit="1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177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2" borderId="2" xfId="0" applyFont="1" applyFill="1" applyBorder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177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177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>
      <alignment vertical="center"/>
    </xf>
    <xf numFmtId="177" fontId="6" fillId="0" borderId="0" xfId="0" applyNumberFormat="1" applyFont="1" applyAlignment="1">
      <alignment horizontal="left" vertical="center" wrapText="1"/>
    </xf>
    <xf numFmtId="176" fontId="6" fillId="0" borderId="0" xfId="0" applyNumberFormat="1" applyFont="1" applyAlignment="1">
      <alignment horizontal="left" vertical="center"/>
    </xf>
    <xf numFmtId="176" fontId="6" fillId="0" borderId="0" xfId="0" applyNumberFormat="1" applyFont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 wrapText="1"/>
    </xf>
    <xf numFmtId="178" fontId="6" fillId="2" borderId="2" xfId="0" applyNumberFormat="1" applyFont="1" applyFill="1" applyBorder="1" applyAlignment="1">
      <alignment horizontal="center" vertical="center" wrapText="1"/>
    </xf>
    <xf numFmtId="2" fontId="9" fillId="0" borderId="3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 shrinkToFit="1"/>
    </xf>
    <xf numFmtId="177" fontId="6" fillId="0" borderId="2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177" fontId="11" fillId="0" borderId="0" xfId="0" applyNumberFormat="1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177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7" fontId="11" fillId="0" borderId="0" xfId="0" applyNumberFormat="1" applyFont="1">
      <alignment vertical="center"/>
    </xf>
    <xf numFmtId="177" fontId="6" fillId="2" borderId="2" xfId="49" applyNumberFormat="1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177" fontId="6" fillId="2" borderId="2" xfId="0" applyNumberFormat="1" applyFont="1" applyFill="1" applyBorder="1" applyAlignment="1">
      <alignment horizontal="center" vertical="center" shrinkToFit="1"/>
    </xf>
    <xf numFmtId="177" fontId="9" fillId="0" borderId="3" xfId="0" applyNumberFormat="1" applyFont="1" applyFill="1" applyBorder="1" applyAlignment="1">
      <alignment horizontal="center" vertical="center"/>
    </xf>
    <xf numFmtId="177" fontId="6" fillId="0" borderId="0" xfId="0" applyNumberFormat="1" applyFont="1" applyBorder="1" applyAlignment="1">
      <alignment vertical="center"/>
    </xf>
    <xf numFmtId="177" fontId="6" fillId="0" borderId="0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7"/>
  <sheetViews>
    <sheetView workbookViewId="0">
      <pane ySplit="7" topLeftCell="A8" activePane="bottomLeft" state="frozen"/>
      <selection/>
      <selection pane="bottomLeft" activeCell="H24" sqref="H24"/>
    </sheetView>
  </sheetViews>
  <sheetFormatPr defaultColWidth="8.75" defaultRowHeight="14.25"/>
  <cols>
    <col min="1" max="1" width="6.125" style="5" customWidth="1"/>
    <col min="2" max="2" width="11" style="5" customWidth="1"/>
    <col min="3" max="3" width="13.25" style="5" customWidth="1"/>
    <col min="4" max="4" width="7.125" style="5" customWidth="1"/>
    <col min="5" max="5" width="9.625" style="5" customWidth="1"/>
    <col min="6" max="6" width="6.75" style="5" customWidth="1"/>
    <col min="7" max="7" width="10.5" style="5" customWidth="1"/>
    <col min="8" max="8" width="13.25" style="5" customWidth="1"/>
    <col min="9" max="9" width="13" style="5" customWidth="1"/>
    <col min="10" max="10" width="18" style="5" customWidth="1"/>
    <col min="11" max="11" width="13.625" style="6" customWidth="1"/>
    <col min="12" max="12" width="17.875" style="6" customWidth="1"/>
    <col min="13" max="13" width="13.625" style="7" customWidth="1"/>
    <col min="14" max="14" width="11.75" style="5" customWidth="1"/>
    <col min="15" max="15" width="8.75" style="5"/>
  </cols>
  <sheetData>
    <row r="2" ht="21.75" spans="2:15">
      <c r="B2" s="8" t="s">
        <v>0</v>
      </c>
      <c r="C2" s="8"/>
      <c r="D2" s="8"/>
      <c r="E2" s="8"/>
      <c r="F2" s="8"/>
      <c r="G2" s="8"/>
      <c r="H2" s="8"/>
      <c r="I2" s="8"/>
      <c r="J2" s="8"/>
      <c r="K2" s="29"/>
      <c r="L2" s="29"/>
      <c r="M2" s="30"/>
      <c r="N2" s="8"/>
      <c r="O2" s="8"/>
    </row>
    <row r="4" s="1" customFormat="1" ht="18.75" spans="1:15">
      <c r="A4" s="9" t="s">
        <v>1</v>
      </c>
      <c r="B4" s="9"/>
      <c r="C4" s="9"/>
      <c r="D4" s="9"/>
      <c r="E4" s="9"/>
      <c r="F4" s="10"/>
      <c r="G4" s="10"/>
      <c r="H4" s="11"/>
      <c r="I4" s="12"/>
      <c r="J4" s="31" t="s">
        <v>2</v>
      </c>
      <c r="K4" s="32" t="s">
        <v>3</v>
      </c>
      <c r="L4" s="32"/>
      <c r="M4" s="33"/>
      <c r="N4" s="13"/>
      <c r="O4" s="13"/>
    </row>
    <row r="5" s="1" customFormat="1" ht="19" customHeight="1" spans="1:15">
      <c r="A5" s="12"/>
      <c r="B5" s="13"/>
      <c r="C5" s="13"/>
      <c r="D5" s="13"/>
      <c r="E5" s="13"/>
      <c r="F5" s="13"/>
      <c r="G5" s="13"/>
      <c r="H5" s="12"/>
      <c r="I5" s="12"/>
      <c r="J5" s="34" t="s">
        <v>4</v>
      </c>
      <c r="K5" s="35" t="s">
        <v>5</v>
      </c>
      <c r="L5" s="35"/>
      <c r="M5" s="35"/>
      <c r="N5" s="35"/>
      <c r="O5" s="35"/>
    </row>
    <row r="6" s="1" customFormat="1" ht="18.75" spans="1:15">
      <c r="A6" s="14" t="s">
        <v>6</v>
      </c>
      <c r="B6" s="14"/>
      <c r="C6" s="14"/>
      <c r="D6" s="14"/>
      <c r="E6" s="14"/>
      <c r="F6" s="14"/>
      <c r="G6" s="14"/>
      <c r="H6" s="14"/>
      <c r="I6" s="12"/>
      <c r="J6" s="31" t="s">
        <v>7</v>
      </c>
      <c r="K6" s="36">
        <v>45385</v>
      </c>
      <c r="L6" s="36"/>
      <c r="M6" s="37"/>
      <c r="N6" s="36"/>
      <c r="O6" s="36"/>
    </row>
    <row r="7" s="2" customFormat="1" ht="54.95" customHeight="1" spans="1:15">
      <c r="A7" s="15" t="s">
        <v>8</v>
      </c>
      <c r="B7" s="16" t="s">
        <v>9</v>
      </c>
      <c r="C7" s="16" t="s">
        <v>10</v>
      </c>
      <c r="D7" s="16" t="s">
        <v>11</v>
      </c>
      <c r="E7" s="16" t="s">
        <v>12</v>
      </c>
      <c r="F7" s="16" t="s">
        <v>13</v>
      </c>
      <c r="G7" s="16" t="s">
        <v>14</v>
      </c>
      <c r="H7" s="16" t="s">
        <v>15</v>
      </c>
      <c r="I7" s="16" t="s">
        <v>16</v>
      </c>
      <c r="J7" s="16" t="s">
        <v>17</v>
      </c>
      <c r="K7" s="38" t="s">
        <v>18</v>
      </c>
      <c r="L7" s="39" t="s">
        <v>19</v>
      </c>
      <c r="M7" s="16" t="s">
        <v>20</v>
      </c>
      <c r="N7" s="16" t="s">
        <v>21</v>
      </c>
      <c r="O7" s="16" t="s">
        <v>22</v>
      </c>
    </row>
    <row r="8" s="2" customFormat="1" ht="25" customHeight="1" spans="1:15">
      <c r="A8" s="17">
        <v>1</v>
      </c>
      <c r="B8" s="18" t="s">
        <v>23</v>
      </c>
      <c r="C8" s="16" t="s">
        <v>24</v>
      </c>
      <c r="D8" s="16">
        <v>20</v>
      </c>
      <c r="E8" s="19" t="s">
        <v>25</v>
      </c>
      <c r="F8" s="20">
        <v>2.95</v>
      </c>
      <c r="G8" s="16">
        <v>114.29</v>
      </c>
      <c r="H8" s="16">
        <f>G8-I8</f>
        <v>20.24</v>
      </c>
      <c r="I8" s="16">
        <v>94.05</v>
      </c>
      <c r="J8" s="40">
        <v>9025</v>
      </c>
      <c r="K8" s="40">
        <f>J8*90%</f>
        <v>8122.5</v>
      </c>
      <c r="L8" s="40">
        <f>J8*G8</f>
        <v>1031467.25</v>
      </c>
      <c r="M8" s="40">
        <f>K8*G8</f>
        <v>928320.525</v>
      </c>
      <c r="N8" s="17" t="s">
        <v>26</v>
      </c>
      <c r="O8" s="17" t="s">
        <v>27</v>
      </c>
    </row>
    <row r="9" s="3" customFormat="1" ht="24.75" customHeight="1" spans="1:15">
      <c r="A9" s="21" t="s">
        <v>28</v>
      </c>
      <c r="B9" s="22"/>
      <c r="C9" s="22"/>
      <c r="D9" s="22"/>
      <c r="E9" s="22"/>
      <c r="F9" s="23"/>
      <c r="G9" s="50">
        <f>SUM(G8:G8)</f>
        <v>114.29</v>
      </c>
      <c r="H9" s="50">
        <f>SUM(H8:H8)</f>
        <v>20.24</v>
      </c>
      <c r="I9" s="50">
        <f>SUM(I8:I8)</f>
        <v>94.05</v>
      </c>
      <c r="J9" s="53">
        <f>AVERAGE(J8:J8)</f>
        <v>9025</v>
      </c>
      <c r="K9" s="54">
        <f>J9*90%</f>
        <v>8122.5</v>
      </c>
      <c r="L9" s="54">
        <f>J9*G9</f>
        <v>1031467.25</v>
      </c>
      <c r="M9" s="54">
        <f>K9*G9</f>
        <v>928320.525</v>
      </c>
      <c r="N9" s="41"/>
      <c r="O9" s="41"/>
    </row>
    <row r="10" s="1" customFormat="1" ht="49" customHeight="1" spans="1:15">
      <c r="A10" s="24" t="s">
        <v>29</v>
      </c>
      <c r="B10" s="24"/>
      <c r="C10" s="24"/>
      <c r="D10" s="24"/>
      <c r="E10" s="24"/>
      <c r="F10" s="24"/>
      <c r="G10" s="24"/>
      <c r="H10" s="24"/>
      <c r="I10" s="24"/>
      <c r="J10" s="24"/>
      <c r="K10" s="42"/>
      <c r="L10" s="42"/>
      <c r="M10" s="24"/>
      <c r="N10" s="24"/>
      <c r="O10" s="24"/>
    </row>
    <row r="11" s="1" customFormat="1" ht="15.95" customHeight="1" spans="1:15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5"/>
      <c r="L11" s="55"/>
      <c r="M11" s="51"/>
      <c r="N11" s="51"/>
      <c r="O11" s="51"/>
    </row>
    <row r="12" s="1" customFormat="1" ht="39" customHeight="1" spans="1:15">
      <c r="A12" s="52" t="s">
        <v>30</v>
      </c>
      <c r="B12" s="52"/>
      <c r="C12" s="52"/>
      <c r="D12" s="52"/>
      <c r="E12" s="52"/>
      <c r="F12" s="52"/>
      <c r="G12" s="52"/>
      <c r="H12" s="52"/>
      <c r="I12" s="52"/>
      <c r="J12" s="52"/>
      <c r="K12" s="56"/>
      <c r="L12" s="56"/>
      <c r="M12" s="57"/>
      <c r="N12" s="52"/>
      <c r="O12" s="12"/>
    </row>
    <row r="13" s="1" customFormat="1" ht="33" customHeight="1" spans="1:15">
      <c r="A13" s="25" t="s">
        <v>31</v>
      </c>
      <c r="B13" s="25"/>
      <c r="C13" s="25"/>
      <c r="D13" s="25"/>
      <c r="E13" s="25"/>
      <c r="F13" s="25"/>
      <c r="G13" s="25"/>
      <c r="H13" s="25"/>
      <c r="I13" s="25"/>
      <c r="J13" s="25"/>
      <c r="K13" s="35"/>
      <c r="L13" s="35"/>
      <c r="M13" s="44"/>
      <c r="N13" s="25"/>
      <c r="O13" s="12"/>
    </row>
    <row r="14" ht="18.75" spans="1:15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45"/>
      <c r="L14" s="45"/>
      <c r="M14" s="46"/>
      <c r="N14" s="26"/>
      <c r="O14" s="28"/>
    </row>
    <row r="15" ht="18.75" spans="1:15">
      <c r="A15" s="27" t="s">
        <v>32</v>
      </c>
      <c r="B15" s="27"/>
      <c r="C15" s="28"/>
      <c r="D15" s="28"/>
      <c r="E15" s="28"/>
      <c r="F15" s="28"/>
      <c r="G15" s="28"/>
      <c r="H15" s="28"/>
      <c r="I15" s="28"/>
      <c r="J15" s="28"/>
      <c r="K15" s="47"/>
      <c r="L15" s="47"/>
      <c r="M15" s="48"/>
      <c r="N15" s="28"/>
      <c r="O15" s="28"/>
    </row>
    <row r="16" ht="18.75" spans="1:1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49"/>
      <c r="L16" s="49"/>
      <c r="M16" s="48"/>
      <c r="N16" s="28"/>
      <c r="O16" s="28"/>
    </row>
    <row r="17" ht="18.75" spans="1:15">
      <c r="A17" s="27" t="s">
        <v>33</v>
      </c>
      <c r="B17" s="27"/>
      <c r="C17" s="27"/>
      <c r="D17" s="27"/>
      <c r="E17" s="27"/>
      <c r="F17" s="27"/>
      <c r="G17" s="28"/>
      <c r="H17" s="28"/>
      <c r="I17" s="28"/>
      <c r="J17" s="28"/>
      <c r="K17" s="47"/>
      <c r="L17" s="47"/>
      <c r="M17" s="48"/>
      <c r="N17" s="28"/>
      <c r="O17" s="28"/>
    </row>
  </sheetData>
  <autoFilter ref="A7:N10">
    <extLst/>
  </autoFilter>
  <mergeCells count="11">
    <mergeCell ref="B2:O2"/>
    <mergeCell ref="K4:O4"/>
    <mergeCell ref="K5:O5"/>
    <mergeCell ref="A6:H6"/>
    <mergeCell ref="K6:O6"/>
    <mergeCell ref="A9:F9"/>
    <mergeCell ref="A10:O10"/>
    <mergeCell ref="A12:N12"/>
    <mergeCell ref="A13:N13"/>
    <mergeCell ref="A15:B15"/>
    <mergeCell ref="A17:F17"/>
  </mergeCells>
  <printOptions horizontalCentered="1"/>
  <pageMargins left="0" right="0" top="0.393055555555556" bottom="0.393055555555556" header="0" footer="0"/>
  <pageSetup paperSize="9" scale="78" fitToHeight="0" orientation="landscape" horizontalDpi="600" verticalDpi="600"/>
  <headerFooter alignWithMargins="0" scaleWithDoc="0">
    <oddFooter>&amp;C&amp;P</oddFooter>
  </headerFooter>
  <colBreaks count="1" manualBreakCount="1">
    <brk id="15" max="653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6"/>
  <sheetViews>
    <sheetView tabSelected="1" workbookViewId="0">
      <pane ySplit="7" topLeftCell="A8" activePane="bottomLeft" state="frozen"/>
      <selection/>
      <selection pane="bottomLeft" activeCell="L20" sqref="L20"/>
    </sheetView>
  </sheetViews>
  <sheetFormatPr defaultColWidth="8.75" defaultRowHeight="14.25"/>
  <cols>
    <col min="1" max="1" width="6.125" style="5" customWidth="1"/>
    <col min="2" max="2" width="11" style="5" customWidth="1"/>
    <col min="3" max="3" width="13.25" style="5" customWidth="1"/>
    <col min="4" max="4" width="7.125" style="5" customWidth="1"/>
    <col min="5" max="5" width="9.625" style="5" customWidth="1"/>
    <col min="6" max="6" width="6.75" style="5" customWidth="1"/>
    <col min="7" max="7" width="10.5" style="5" customWidth="1"/>
    <col min="8" max="8" width="13.25" style="5" customWidth="1"/>
    <col min="9" max="9" width="13" style="5" customWidth="1"/>
    <col min="10" max="10" width="18" style="5" customWidth="1"/>
    <col min="11" max="11" width="13.625" style="6" customWidth="1"/>
    <col min="12" max="12" width="16.125" style="6" customWidth="1"/>
    <col min="13" max="13" width="16.125" style="7" customWidth="1"/>
    <col min="14" max="14" width="11.75" style="5" customWidth="1"/>
    <col min="15" max="15" width="8.75" style="5"/>
  </cols>
  <sheetData>
    <row r="2" ht="21.75" spans="2:15">
      <c r="B2" s="8" t="s">
        <v>0</v>
      </c>
      <c r="C2" s="8"/>
      <c r="D2" s="8"/>
      <c r="E2" s="8"/>
      <c r="F2" s="8"/>
      <c r="G2" s="8"/>
      <c r="H2" s="8"/>
      <c r="I2" s="8"/>
      <c r="J2" s="8"/>
      <c r="K2" s="29"/>
      <c r="L2" s="29"/>
      <c r="M2" s="30"/>
      <c r="N2" s="8"/>
      <c r="O2" s="8"/>
    </row>
    <row r="4" s="1" customFormat="1" ht="18.75" spans="1:15">
      <c r="A4" s="9" t="s">
        <v>1</v>
      </c>
      <c r="B4" s="9"/>
      <c r="C4" s="9"/>
      <c r="D4" s="9"/>
      <c r="E4" s="9"/>
      <c r="F4" s="10"/>
      <c r="G4" s="10"/>
      <c r="H4" s="11"/>
      <c r="I4" s="12"/>
      <c r="J4" s="31" t="s">
        <v>2</v>
      </c>
      <c r="K4" s="32" t="s">
        <v>3</v>
      </c>
      <c r="L4" s="32"/>
      <c r="M4" s="33"/>
      <c r="N4" s="13"/>
      <c r="O4" s="13"/>
    </row>
    <row r="5" s="1" customFormat="1" ht="19" customHeight="1" spans="1:15">
      <c r="A5" s="12"/>
      <c r="B5" s="13"/>
      <c r="C5" s="13"/>
      <c r="D5" s="13"/>
      <c r="E5" s="13"/>
      <c r="F5" s="13"/>
      <c r="G5" s="13"/>
      <c r="H5" s="12"/>
      <c r="I5" s="12"/>
      <c r="J5" s="34" t="s">
        <v>4</v>
      </c>
      <c r="K5" s="35" t="s">
        <v>5</v>
      </c>
      <c r="L5" s="35"/>
      <c r="M5" s="35"/>
      <c r="N5" s="35"/>
      <c r="O5" s="35"/>
    </row>
    <row r="6" s="1" customFormat="1" ht="18.75" spans="1:15">
      <c r="A6" s="14" t="s">
        <v>34</v>
      </c>
      <c r="B6" s="14"/>
      <c r="C6" s="14"/>
      <c r="D6" s="14"/>
      <c r="E6" s="14"/>
      <c r="F6" s="14"/>
      <c r="G6" s="14"/>
      <c r="H6" s="14"/>
      <c r="I6" s="12"/>
      <c r="J6" s="31" t="s">
        <v>7</v>
      </c>
      <c r="K6" s="36">
        <v>45385</v>
      </c>
      <c r="L6" s="36"/>
      <c r="M6" s="37"/>
      <c r="N6" s="36"/>
      <c r="O6" s="36"/>
    </row>
    <row r="7" s="2" customFormat="1" ht="54.95" customHeight="1" spans="1:15">
      <c r="A7" s="15" t="s">
        <v>8</v>
      </c>
      <c r="B7" s="16" t="s">
        <v>9</v>
      </c>
      <c r="C7" s="16" t="s">
        <v>10</v>
      </c>
      <c r="D7" s="16" t="s">
        <v>11</v>
      </c>
      <c r="E7" s="16" t="s">
        <v>12</v>
      </c>
      <c r="F7" s="16" t="s">
        <v>13</v>
      </c>
      <c r="G7" s="16" t="s">
        <v>14</v>
      </c>
      <c r="H7" s="16" t="s">
        <v>15</v>
      </c>
      <c r="I7" s="16" t="s">
        <v>16</v>
      </c>
      <c r="J7" s="16" t="s">
        <v>17</v>
      </c>
      <c r="K7" s="38" t="s">
        <v>18</v>
      </c>
      <c r="L7" s="39" t="s">
        <v>19</v>
      </c>
      <c r="M7" s="16" t="s">
        <v>20</v>
      </c>
      <c r="N7" s="16" t="s">
        <v>21</v>
      </c>
      <c r="O7" s="16" t="s">
        <v>22</v>
      </c>
    </row>
    <row r="8" s="2" customFormat="1" ht="24" customHeight="1" spans="1:15">
      <c r="A8" s="17">
        <v>1</v>
      </c>
      <c r="B8" s="18" t="s">
        <v>35</v>
      </c>
      <c r="C8" s="16" t="s">
        <v>36</v>
      </c>
      <c r="D8" s="16">
        <v>22</v>
      </c>
      <c r="E8" s="19" t="s">
        <v>37</v>
      </c>
      <c r="F8" s="20">
        <v>2.95</v>
      </c>
      <c r="G8" s="16">
        <v>111.54</v>
      </c>
      <c r="H8" s="16">
        <f>G8-I8</f>
        <v>19.79</v>
      </c>
      <c r="I8" s="16">
        <v>91.75</v>
      </c>
      <c r="J8" s="40">
        <v>8645</v>
      </c>
      <c r="K8" s="40">
        <f>J8*90%</f>
        <v>7780.5</v>
      </c>
      <c r="L8" s="40">
        <f>J8*G8</f>
        <v>964263.3</v>
      </c>
      <c r="M8" s="40">
        <f>K8*G8</f>
        <v>867836.97</v>
      </c>
      <c r="N8" s="17" t="s">
        <v>26</v>
      </c>
      <c r="O8" s="17" t="s">
        <v>27</v>
      </c>
    </row>
    <row r="9" s="3" customFormat="1" ht="24.75" customHeight="1" spans="1:15">
      <c r="A9" s="21" t="s">
        <v>28</v>
      </c>
      <c r="B9" s="22"/>
      <c r="C9" s="22"/>
      <c r="D9" s="22"/>
      <c r="E9" s="22"/>
      <c r="F9" s="23"/>
      <c r="G9" s="16">
        <f>SUM(G8:G8)</f>
        <v>111.54</v>
      </c>
      <c r="H9" s="16">
        <f>SUM(H8:H8)</f>
        <v>19.79</v>
      </c>
      <c r="I9" s="16">
        <f>SUM(I8:I8)</f>
        <v>91.75</v>
      </c>
      <c r="J9" s="40">
        <f>AVERAGE(J8:J8)</f>
        <v>8645</v>
      </c>
      <c r="K9" s="40">
        <f>J9*90%</f>
        <v>7780.5</v>
      </c>
      <c r="L9" s="40">
        <f>J9*G9</f>
        <v>964263.3</v>
      </c>
      <c r="M9" s="40">
        <f>K9*G9</f>
        <v>867836.97</v>
      </c>
      <c r="N9" s="41"/>
      <c r="O9" s="41"/>
    </row>
    <row r="10" s="1" customFormat="1" ht="47" customHeight="1" spans="1:15">
      <c r="A10" s="24" t="s">
        <v>38</v>
      </c>
      <c r="B10" s="24"/>
      <c r="C10" s="24"/>
      <c r="D10" s="24"/>
      <c r="E10" s="24"/>
      <c r="F10" s="24"/>
      <c r="G10" s="24"/>
      <c r="H10" s="24"/>
      <c r="I10" s="24"/>
      <c r="J10" s="24"/>
      <c r="K10" s="42"/>
      <c r="L10" s="42"/>
      <c r="M10" s="24"/>
      <c r="N10" s="24"/>
      <c r="O10" s="24"/>
    </row>
    <row r="11" s="4" customFormat="1" ht="55" customHeight="1" spans="1:15">
      <c r="A11" s="25" t="s">
        <v>30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43"/>
    </row>
    <row r="12" s="1" customFormat="1" ht="33" customHeight="1" spans="1:15">
      <c r="A12" s="25" t="s">
        <v>31</v>
      </c>
      <c r="B12" s="25"/>
      <c r="C12" s="25"/>
      <c r="D12" s="25"/>
      <c r="E12" s="25"/>
      <c r="F12" s="25"/>
      <c r="G12" s="25"/>
      <c r="H12" s="25"/>
      <c r="I12" s="25"/>
      <c r="J12" s="25"/>
      <c r="K12" s="35"/>
      <c r="L12" s="35"/>
      <c r="M12" s="44"/>
      <c r="N12" s="25"/>
      <c r="O12" s="12"/>
    </row>
    <row r="13" ht="18.75" spans="1:1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45"/>
      <c r="L13" s="45"/>
      <c r="M13" s="46"/>
      <c r="N13" s="26"/>
      <c r="O13" s="28"/>
    </row>
    <row r="14" ht="18.75" spans="1:15">
      <c r="A14" s="27" t="s">
        <v>32</v>
      </c>
      <c r="B14" s="27"/>
      <c r="C14" s="28"/>
      <c r="D14" s="28"/>
      <c r="E14" s="28"/>
      <c r="F14" s="28"/>
      <c r="G14" s="28"/>
      <c r="H14" s="28"/>
      <c r="I14" s="28"/>
      <c r="J14" s="28"/>
      <c r="K14" s="47"/>
      <c r="L14" s="47"/>
      <c r="M14" s="48"/>
      <c r="N14" s="28"/>
      <c r="O14" s="28"/>
    </row>
    <row r="15" ht="18.75" spans="1:15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49"/>
      <c r="L15" s="49"/>
      <c r="M15" s="48"/>
      <c r="N15" s="28"/>
      <c r="O15" s="28"/>
    </row>
    <row r="16" ht="18.75" spans="1:15">
      <c r="A16" s="27" t="s">
        <v>33</v>
      </c>
      <c r="B16" s="27"/>
      <c r="C16" s="27"/>
      <c r="D16" s="27"/>
      <c r="E16" s="27"/>
      <c r="F16" s="27"/>
      <c r="G16" s="28"/>
      <c r="H16" s="28"/>
      <c r="I16" s="28"/>
      <c r="J16" s="28"/>
      <c r="K16" s="47"/>
      <c r="L16" s="47"/>
      <c r="M16" s="48"/>
      <c r="N16" s="28"/>
      <c r="O16" s="28"/>
    </row>
  </sheetData>
  <autoFilter ref="A7:N10">
    <extLst/>
  </autoFilter>
  <mergeCells count="11">
    <mergeCell ref="B2:O2"/>
    <mergeCell ref="K4:O4"/>
    <mergeCell ref="K5:O5"/>
    <mergeCell ref="A6:H6"/>
    <mergeCell ref="K6:O6"/>
    <mergeCell ref="A9:F9"/>
    <mergeCell ref="A10:O10"/>
    <mergeCell ref="A11:N11"/>
    <mergeCell ref="A12:N12"/>
    <mergeCell ref="A14:B14"/>
    <mergeCell ref="A16:F16"/>
  </mergeCells>
  <printOptions horizontalCentered="1"/>
  <pageMargins left="0" right="0" top="0.393055555555556" bottom="0.393055555555556" header="0" footer="0"/>
  <pageSetup paperSize="9" scale="77" fitToHeight="0" orientation="landscape" horizontalDpi="600" verticalDpi="600"/>
  <headerFooter alignWithMargins="0" scaleWithDoc="0">
    <oddFooter>&amp;C&amp;P</oddFooter>
  </headerFooter>
  <colBreaks count="1" manualBreakCount="1">
    <brk id="15" max="653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3栋 1套下浮 10%  </vt:lpstr>
      <vt:lpstr>4栋 2套下浮 10%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客服5</dc:creator>
  <cp:lastModifiedBy>周铭华</cp:lastModifiedBy>
  <dcterms:created xsi:type="dcterms:W3CDTF">2022-11-07T10:05:00Z</dcterms:created>
  <dcterms:modified xsi:type="dcterms:W3CDTF">2024-04-16T02:31:02Z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710CC4D7960743058BFF27B0A96CD970_13</vt:lpwstr>
  </property>
</Properties>
</file>