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2栋" sheetId="2" r:id="rId1"/>
    <sheet name="3栋" sheetId="1" r:id="rId2"/>
  </sheets>
  <definedNames>
    <definedName name="_xlnm._FilterDatabase" localSheetId="0" hidden="1">'2栋'!$A$7:$O$25</definedName>
    <definedName name="_xlnm._FilterDatabase" localSheetId="1" hidden="1">'3栋'!$A$7:$O$31</definedName>
  </definedNames>
  <calcPr calcId="144525"/>
</workbook>
</file>

<file path=xl/sharedStrings.xml><?xml version="1.0" encoding="utf-8"?>
<sst xmlns="http://schemas.openxmlformats.org/spreadsheetml/2006/main" count="184" uniqueCount="43">
  <si>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</si>
  <si>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</si>
  <si>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</si>
  <si>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</si>
  <si>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</si>
  <si>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</si>
  <si>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销售价格备案编号：[2024]042号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</si>
  <si>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</si>
  <si>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</si>
  <si>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</si>
  <si>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</si>
  <si>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</si>
  <si>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</si>
  <si>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</si>
  <si>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</si>
  <si>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</si>
  <si>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</si>
  <si>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</si>
  <si>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</si>
  <si>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</si>
  <si>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</si>
  <si>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</si>
  <si>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</si>
  <si>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</si>
  <si>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三房两厅一卫</t>
  </si>
  <si>
    <t>未售</t>
  </si>
  <si>
    <t>毛坯</t>
  </si>
  <si>
    <t>2栋2单元</t>
  </si>
  <si>
    <t>三房两厅两卫</t>
  </si>
  <si>
    <t>两房两厅一卫</t>
  </si>
  <si>
    <t>本楼栋总面积/均价</t>
  </si>
  <si>
    <t>本栋待销售住宅共171套。本次办理销售住宅14套，销售住宅总建筑面积：1363.77㎡，套内面积：1113.54㎡，分摊面积：250.23㎡，销售均价：7964元/㎡（建筑面积）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</si>
  <si>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</si>
  <si>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</si>
  <si>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</si>
  <si>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</si>
  <si>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</si>
  <si>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</si>
  <si>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佛冈华府C区</t>
  </si>
  <si>
    <t>3栋1单元</t>
  </si>
  <si>
    <t>精装</t>
  </si>
  <si>
    <t>四房两厅两卫</t>
  </si>
  <si>
    <t>本栋待销售住宅共303套。本次办理销售住宅16套，销售住宅总建筑面积：1646.56㎡，套内面积：1334.37㎡，分摊面积：465.39㎡，销售均价：7978元/㎡（建筑面积）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</si>
</sst>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6"/>
      <name val="方正小标宋简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9"/>
  <sheetViews>
    <sheetView tabSelected="1" workbookViewId="0">
      <selection activeCell="Q13" sqref="Q13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1" spans="2:15">
      <c r="B2" s="37" t="s">
        <v>0</v>
      </c>
      <c r="C2" s="37"/>
      <c r="D2" s="37"/>
      <c r="E2" s="38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0">
        <v>45372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8" t="s">
        <v>23</v>
      </c>
      <c r="C8" s="18">
        <v>701</v>
      </c>
      <c r="D8" s="18">
        <v>7</v>
      </c>
      <c r="E8" s="18" t="s">
        <v>24</v>
      </c>
      <c r="F8" s="18">
        <v>3</v>
      </c>
      <c r="G8" s="19">
        <v>101.1</v>
      </c>
      <c r="H8" s="19">
        <v>18.54</v>
      </c>
      <c r="I8" s="19">
        <v>82.56</v>
      </c>
      <c r="J8" s="19">
        <v>7021.82</v>
      </c>
      <c r="K8" s="18">
        <f t="shared" ref="K8:K21" si="0">J8*1.05</f>
        <v>7372.911</v>
      </c>
      <c r="L8" s="19">
        <v>709906.48</v>
      </c>
      <c r="M8" s="18">
        <f t="shared" ref="M8:M21" si="1">K8*G8</f>
        <v>745401.3021</v>
      </c>
      <c r="N8" s="18" t="s">
        <v>25</v>
      </c>
      <c r="O8" s="20" t="s">
        <v>26</v>
      </c>
    </row>
    <row r="9" customFormat="1" ht="33" customHeight="1" spans="1:15">
      <c r="A9" s="18">
        <v>2</v>
      </c>
      <c r="B9" s="18" t="s">
        <v>23</v>
      </c>
      <c r="C9" s="18">
        <v>801</v>
      </c>
      <c r="D9" s="18">
        <v>8</v>
      </c>
      <c r="E9" s="18" t="s">
        <v>24</v>
      </c>
      <c r="F9" s="18">
        <v>3</v>
      </c>
      <c r="G9" s="19">
        <v>101.1</v>
      </c>
      <c r="H9" s="19">
        <v>18.54</v>
      </c>
      <c r="I9" s="19">
        <v>82.56</v>
      </c>
      <c r="J9" s="19">
        <v>7044.82</v>
      </c>
      <c r="K9" s="18">
        <f t="shared" si="0"/>
        <v>7397.061</v>
      </c>
      <c r="L9" s="19">
        <v>712231.53</v>
      </c>
      <c r="M9" s="18">
        <f t="shared" si="1"/>
        <v>747842.8671</v>
      </c>
      <c r="N9" s="18" t="s">
        <v>25</v>
      </c>
      <c r="O9" s="20" t="s">
        <v>26</v>
      </c>
    </row>
    <row r="10" customFormat="1" ht="33" customHeight="1" spans="1:15">
      <c r="A10" s="18">
        <v>3</v>
      </c>
      <c r="B10" s="18" t="s">
        <v>23</v>
      </c>
      <c r="C10" s="18">
        <v>1501</v>
      </c>
      <c r="D10" s="18">
        <v>15</v>
      </c>
      <c r="E10" s="18" t="s">
        <v>24</v>
      </c>
      <c r="F10" s="18">
        <v>3</v>
      </c>
      <c r="G10" s="19">
        <v>101.1</v>
      </c>
      <c r="H10" s="19">
        <v>18.54</v>
      </c>
      <c r="I10" s="19">
        <v>82.56</v>
      </c>
      <c r="J10" s="19">
        <v>7182.81</v>
      </c>
      <c r="K10" s="18">
        <f t="shared" si="0"/>
        <v>7541.9505</v>
      </c>
      <c r="L10" s="19">
        <v>726181.78</v>
      </c>
      <c r="M10" s="18">
        <f t="shared" si="1"/>
        <v>762491.19555</v>
      </c>
      <c r="N10" s="18" t="s">
        <v>25</v>
      </c>
      <c r="O10" s="20" t="s">
        <v>26</v>
      </c>
    </row>
    <row r="11" customFormat="1" ht="33" customHeight="1" spans="1:15">
      <c r="A11" s="18">
        <v>4</v>
      </c>
      <c r="B11" s="18" t="s">
        <v>27</v>
      </c>
      <c r="C11" s="18">
        <v>502</v>
      </c>
      <c r="D11" s="18">
        <v>5</v>
      </c>
      <c r="E11" s="18" t="s">
        <v>28</v>
      </c>
      <c r="F11" s="18">
        <v>3</v>
      </c>
      <c r="G11" s="19">
        <v>102</v>
      </c>
      <c r="H11" s="19">
        <v>18.72</v>
      </c>
      <c r="I11" s="19">
        <v>83.28</v>
      </c>
      <c r="J11" s="19">
        <v>7774.7</v>
      </c>
      <c r="K11" s="18">
        <f t="shared" si="0"/>
        <v>8163.435</v>
      </c>
      <c r="L11" s="19">
        <v>793020</v>
      </c>
      <c r="M11" s="18">
        <f t="shared" si="1"/>
        <v>832670.37</v>
      </c>
      <c r="N11" s="18" t="s">
        <v>25</v>
      </c>
      <c r="O11" s="20" t="s">
        <v>26</v>
      </c>
    </row>
    <row r="12" customFormat="1" ht="33" customHeight="1" spans="1:15">
      <c r="A12" s="18">
        <v>5</v>
      </c>
      <c r="B12" s="18" t="s">
        <v>27</v>
      </c>
      <c r="C12" s="18">
        <v>2002</v>
      </c>
      <c r="D12" s="18">
        <v>20</v>
      </c>
      <c r="E12" s="18" t="s">
        <v>28</v>
      </c>
      <c r="F12" s="18">
        <v>3</v>
      </c>
      <c r="G12" s="19">
        <v>102</v>
      </c>
      <c r="H12" s="19">
        <v>18.72</v>
      </c>
      <c r="I12" s="19">
        <v>83.28</v>
      </c>
      <c r="J12" s="19">
        <v>7318.28</v>
      </c>
      <c r="K12" s="18">
        <f t="shared" si="0"/>
        <v>7684.194</v>
      </c>
      <c r="L12" s="19">
        <v>746464.31</v>
      </c>
      <c r="M12" s="18">
        <f t="shared" si="1"/>
        <v>783787.788</v>
      </c>
      <c r="N12" s="18" t="s">
        <v>25</v>
      </c>
      <c r="O12" s="20" t="s">
        <v>26</v>
      </c>
    </row>
    <row r="13" customFormat="1" ht="33" customHeight="1" spans="1:15">
      <c r="A13" s="18">
        <v>6</v>
      </c>
      <c r="B13" s="18" t="s">
        <v>27</v>
      </c>
      <c r="C13" s="18">
        <v>603</v>
      </c>
      <c r="D13" s="18">
        <v>6</v>
      </c>
      <c r="E13" s="18" t="s">
        <v>29</v>
      </c>
      <c r="F13" s="18">
        <v>3</v>
      </c>
      <c r="G13" s="19">
        <v>63.55</v>
      </c>
      <c r="H13" s="19">
        <v>11.66</v>
      </c>
      <c r="I13" s="19">
        <v>51.89</v>
      </c>
      <c r="J13" s="19">
        <v>8398.96</v>
      </c>
      <c r="K13" s="18">
        <f t="shared" si="0"/>
        <v>8818.908</v>
      </c>
      <c r="L13" s="19">
        <v>533754</v>
      </c>
      <c r="M13" s="18">
        <f t="shared" si="1"/>
        <v>560441.6034</v>
      </c>
      <c r="N13" s="18" t="s">
        <v>25</v>
      </c>
      <c r="O13" s="20" t="s">
        <v>26</v>
      </c>
    </row>
    <row r="14" customFormat="1" ht="33" customHeight="1" spans="1:15">
      <c r="A14" s="18">
        <v>7</v>
      </c>
      <c r="B14" s="18" t="s">
        <v>27</v>
      </c>
      <c r="C14" s="18">
        <v>703</v>
      </c>
      <c r="D14" s="18">
        <v>7</v>
      </c>
      <c r="E14" s="18" t="s">
        <v>29</v>
      </c>
      <c r="F14" s="18">
        <v>3</v>
      </c>
      <c r="G14" s="19">
        <v>63.55</v>
      </c>
      <c r="H14" s="19">
        <v>11.66</v>
      </c>
      <c r="I14" s="19">
        <v>51.89</v>
      </c>
      <c r="J14" s="19">
        <v>8022.01</v>
      </c>
      <c r="K14" s="18">
        <f t="shared" si="0"/>
        <v>8423.1105</v>
      </c>
      <c r="L14" s="19">
        <v>509798.55</v>
      </c>
      <c r="M14" s="18">
        <f t="shared" si="1"/>
        <v>535288.672275</v>
      </c>
      <c r="N14" s="18" t="s">
        <v>25</v>
      </c>
      <c r="O14" s="20" t="s">
        <v>26</v>
      </c>
    </row>
    <row r="15" customFormat="1" ht="33" customHeight="1" spans="1:15">
      <c r="A15" s="18">
        <v>8</v>
      </c>
      <c r="B15" s="18" t="s">
        <v>27</v>
      </c>
      <c r="C15" s="18">
        <v>1903</v>
      </c>
      <c r="D15" s="18">
        <v>19</v>
      </c>
      <c r="E15" s="18" t="s">
        <v>29</v>
      </c>
      <c r="F15" s="18">
        <v>3</v>
      </c>
      <c r="G15" s="19">
        <v>63.55</v>
      </c>
      <c r="H15" s="19">
        <v>11.66</v>
      </c>
      <c r="I15" s="19">
        <v>51.89</v>
      </c>
      <c r="J15" s="19">
        <v>8251.98</v>
      </c>
      <c r="K15" s="18">
        <f t="shared" si="0"/>
        <v>8664.579</v>
      </c>
      <c r="L15" s="19">
        <v>524413.44</v>
      </c>
      <c r="M15" s="18">
        <f t="shared" si="1"/>
        <v>550633.99545</v>
      </c>
      <c r="N15" s="18" t="s">
        <v>25</v>
      </c>
      <c r="O15" s="20" t="s">
        <v>26</v>
      </c>
    </row>
    <row r="16" customFormat="1" ht="33" customHeight="1" spans="1:15">
      <c r="A16" s="18">
        <v>9</v>
      </c>
      <c r="B16" s="18" t="s">
        <v>27</v>
      </c>
      <c r="C16" s="18">
        <v>1805</v>
      </c>
      <c r="D16" s="18">
        <v>18</v>
      </c>
      <c r="E16" s="18" t="s">
        <v>28</v>
      </c>
      <c r="F16" s="18">
        <v>3</v>
      </c>
      <c r="G16" s="19">
        <v>120.3</v>
      </c>
      <c r="H16" s="19">
        <v>22.08</v>
      </c>
      <c r="I16" s="19">
        <v>98.22</v>
      </c>
      <c r="J16" s="19">
        <v>7557.64</v>
      </c>
      <c r="K16" s="18">
        <f t="shared" si="0"/>
        <v>7935.522</v>
      </c>
      <c r="L16" s="19">
        <v>909183.7</v>
      </c>
      <c r="M16" s="18">
        <f t="shared" si="1"/>
        <v>954643.2966</v>
      </c>
      <c r="N16" s="18" t="s">
        <v>25</v>
      </c>
      <c r="O16" s="20" t="s">
        <v>26</v>
      </c>
    </row>
    <row r="17" customFormat="1" ht="33" customHeight="1" spans="1:15">
      <c r="A17" s="18">
        <v>10</v>
      </c>
      <c r="B17" s="18" t="s">
        <v>27</v>
      </c>
      <c r="C17" s="18">
        <v>1905</v>
      </c>
      <c r="D17" s="18">
        <v>19</v>
      </c>
      <c r="E17" s="18" t="s">
        <v>28</v>
      </c>
      <c r="F17" s="18">
        <v>3</v>
      </c>
      <c r="G17" s="19">
        <v>120.3</v>
      </c>
      <c r="H17" s="19">
        <v>22.08</v>
      </c>
      <c r="I17" s="19">
        <v>98.22</v>
      </c>
      <c r="J17" s="19">
        <v>8176.99</v>
      </c>
      <c r="K17" s="18">
        <f t="shared" si="0"/>
        <v>8585.8395</v>
      </c>
      <c r="L17" s="19">
        <v>983692</v>
      </c>
      <c r="M17" s="18">
        <f t="shared" si="1"/>
        <v>1032876.49185</v>
      </c>
      <c r="N17" s="18" t="s">
        <v>25</v>
      </c>
      <c r="O17" s="20" t="s">
        <v>26</v>
      </c>
    </row>
    <row r="18" customFormat="1" ht="33" customHeight="1" spans="1:15">
      <c r="A18" s="18">
        <v>11</v>
      </c>
      <c r="B18" s="18" t="s">
        <v>27</v>
      </c>
      <c r="C18" s="18">
        <v>2505</v>
      </c>
      <c r="D18" s="18">
        <v>25</v>
      </c>
      <c r="E18" s="18" t="s">
        <v>28</v>
      </c>
      <c r="F18" s="18">
        <v>3</v>
      </c>
      <c r="G18" s="19">
        <v>120.3</v>
      </c>
      <c r="H18" s="19">
        <v>22.08</v>
      </c>
      <c r="I18" s="19">
        <v>98.22</v>
      </c>
      <c r="J18" s="19">
        <v>7925.6</v>
      </c>
      <c r="K18" s="18">
        <f t="shared" si="0"/>
        <v>8321.88</v>
      </c>
      <c r="L18" s="19">
        <v>953449.2</v>
      </c>
      <c r="M18" s="18">
        <f t="shared" si="1"/>
        <v>1001122.164</v>
      </c>
      <c r="N18" s="18" t="s">
        <v>25</v>
      </c>
      <c r="O18" s="20" t="s">
        <v>26</v>
      </c>
    </row>
    <row r="19" customFormat="1" ht="33" customHeight="1" spans="1:15">
      <c r="A19" s="18">
        <v>12</v>
      </c>
      <c r="B19" s="18" t="s">
        <v>27</v>
      </c>
      <c r="C19" s="18">
        <v>406</v>
      </c>
      <c r="D19" s="18">
        <v>4</v>
      </c>
      <c r="E19" s="18" t="s">
        <v>28</v>
      </c>
      <c r="F19" s="18">
        <v>3</v>
      </c>
      <c r="G19" s="19">
        <v>101.64</v>
      </c>
      <c r="H19" s="19">
        <v>18.65</v>
      </c>
      <c r="I19" s="19">
        <v>82.99</v>
      </c>
      <c r="J19" s="19">
        <v>6725</v>
      </c>
      <c r="K19" s="18">
        <f t="shared" si="0"/>
        <v>7061.25</v>
      </c>
      <c r="L19" s="19">
        <v>683553</v>
      </c>
      <c r="M19" s="18">
        <f t="shared" si="1"/>
        <v>717705.45</v>
      </c>
      <c r="N19" s="18" t="s">
        <v>25</v>
      </c>
      <c r="O19" s="20" t="s">
        <v>26</v>
      </c>
    </row>
    <row r="20" customFormat="1" ht="33" customHeight="1" spans="1:15">
      <c r="A20" s="18">
        <v>13</v>
      </c>
      <c r="B20" s="18" t="s">
        <v>27</v>
      </c>
      <c r="C20" s="18">
        <v>1706</v>
      </c>
      <c r="D20" s="18">
        <v>17</v>
      </c>
      <c r="E20" s="18" t="s">
        <v>28</v>
      </c>
      <c r="F20" s="18">
        <v>3</v>
      </c>
      <c r="G20" s="19">
        <v>101.64</v>
      </c>
      <c r="H20" s="19">
        <v>18.65</v>
      </c>
      <c r="I20" s="19">
        <v>82.99</v>
      </c>
      <c r="J20" s="19">
        <v>7586.01</v>
      </c>
      <c r="K20" s="18">
        <f t="shared" si="0"/>
        <v>7965.3105</v>
      </c>
      <c r="L20" s="19">
        <v>771042.04</v>
      </c>
      <c r="M20" s="18">
        <f t="shared" si="1"/>
        <v>809594.15922</v>
      </c>
      <c r="N20" s="18" t="s">
        <v>25</v>
      </c>
      <c r="O20" s="20" t="s">
        <v>26</v>
      </c>
    </row>
    <row r="21" customFormat="1" ht="33" customHeight="1" spans="1:15">
      <c r="A21" s="18">
        <v>14</v>
      </c>
      <c r="B21" s="18" t="s">
        <v>27</v>
      </c>
      <c r="C21" s="18">
        <v>2506</v>
      </c>
      <c r="D21" s="18">
        <v>25</v>
      </c>
      <c r="E21" s="18" t="s">
        <v>28</v>
      </c>
      <c r="F21" s="18">
        <v>3</v>
      </c>
      <c r="G21" s="19">
        <v>101.64</v>
      </c>
      <c r="H21" s="19">
        <v>18.65</v>
      </c>
      <c r="I21" s="19">
        <v>82.99</v>
      </c>
      <c r="J21" s="19">
        <v>7746.99</v>
      </c>
      <c r="K21" s="18">
        <f t="shared" si="0"/>
        <v>8134.3395</v>
      </c>
      <c r="L21" s="19">
        <v>787404.27</v>
      </c>
      <c r="M21" s="18">
        <f t="shared" si="1"/>
        <v>826774.26678</v>
      </c>
      <c r="N21" s="18" t="s">
        <v>25</v>
      </c>
      <c r="O21" s="20" t="s">
        <v>26</v>
      </c>
    </row>
    <row r="22" ht="27" customHeight="1" spans="1:15">
      <c r="A22" s="22" t="s">
        <v>30</v>
      </c>
      <c r="B22" s="22"/>
      <c r="C22" s="22"/>
      <c r="D22" s="22"/>
      <c r="E22" s="23"/>
      <c r="F22" s="22"/>
      <c r="G22" s="24">
        <f t="shared" ref="G22:I22" si="2">SUM(G8:G21)</f>
        <v>1363.77</v>
      </c>
      <c r="H22" s="24">
        <f t="shared" si="2"/>
        <v>250.23</v>
      </c>
      <c r="I22" s="24">
        <f t="shared" si="2"/>
        <v>1113.54</v>
      </c>
      <c r="J22" s="18">
        <f>L22/G22</f>
        <v>7584.92583060193</v>
      </c>
      <c r="K22" s="18">
        <f>M22/G22</f>
        <v>7964.15350266174</v>
      </c>
      <c r="L22" s="33">
        <f>SUM(L8:L21)</f>
        <v>10344094.3</v>
      </c>
      <c r="M22" s="33">
        <f>SUM(M8:M21)</f>
        <v>10861273.622325</v>
      </c>
      <c r="N22" s="31"/>
      <c r="O22" s="20"/>
    </row>
    <row r="23" s="2" customFormat="1" ht="39" customHeight="1" spans="1:15">
      <c r="A23" s="25" t="s">
        <v>31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ht="32" customHeight="1" spans="1:15">
      <c r="A24" s="26" t="s">
        <v>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ht="23" customHeight="1" spans="1:14">
      <c r="A25" s="27" t="s">
        <v>33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ht="18.75" spans="1:15">
      <c r="A27" s="28" t="s">
        <v>34</v>
      </c>
      <c r="B27" s="28"/>
      <c r="C27" s="29"/>
      <c r="D27" s="6"/>
      <c r="E27" s="7"/>
      <c r="F27" s="6"/>
      <c r="G27" s="12"/>
      <c r="H27" s="12"/>
      <c r="I27" s="12"/>
      <c r="J27" s="12"/>
      <c r="K27" s="12"/>
      <c r="L27" s="34" t="s">
        <v>35</v>
      </c>
      <c r="M27" s="35"/>
      <c r="N27" s="12"/>
      <c r="O27" s="12"/>
    </row>
    <row r="28" ht="18.75" spans="1:15">
      <c r="A28" s="29"/>
      <c r="B28" s="6"/>
      <c r="C28" s="6"/>
      <c r="D28" s="6"/>
      <c r="E28" s="7"/>
      <c r="F28" s="6"/>
      <c r="G28" s="12"/>
      <c r="H28" s="12"/>
      <c r="I28" s="12"/>
      <c r="J28" s="12"/>
      <c r="K28" s="12"/>
      <c r="L28" s="29"/>
      <c r="M28" s="12"/>
      <c r="N28" s="12"/>
      <c r="O28" s="12"/>
    </row>
    <row r="29" ht="18.75" spans="1:15">
      <c r="A29" s="28" t="s">
        <v>36</v>
      </c>
      <c r="B29" s="28"/>
      <c r="C29" s="28"/>
      <c r="D29" s="28"/>
      <c r="E29" s="27"/>
      <c r="F29" s="28"/>
      <c r="H29" s="12"/>
      <c r="I29" s="12"/>
      <c r="J29" s="12"/>
      <c r="K29" s="12"/>
      <c r="L29" s="6" t="s">
        <v>37</v>
      </c>
      <c r="M29" s="36"/>
      <c r="O29" s="12"/>
    </row>
  </sheetData>
  <autoFilter ref="A7:O25">
    <extLst/>
  </autoFilter>
  <mergeCells count="11">
    <mergeCell ref="B2:O2"/>
    <mergeCell ref="L4:O4"/>
    <mergeCell ref="L5:O5"/>
    <mergeCell ref="A6:H6"/>
    <mergeCell ref="L6:O6"/>
    <mergeCell ref="A22:F22"/>
    <mergeCell ref="A23:O23"/>
    <mergeCell ref="A24:O24"/>
    <mergeCell ref="A25:N25"/>
    <mergeCell ref="A27:B27"/>
    <mergeCell ref="A29:F29"/>
  </mergeCells>
  <conditionalFormatting sqref="N22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31"/>
  <sheetViews>
    <sheetView workbookViewId="0">
      <selection activeCell="A6" sqref="A6:O6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38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0">
        <v>45372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8" t="s">
        <v>39</v>
      </c>
      <c r="C8" s="18">
        <v>401</v>
      </c>
      <c r="D8" s="18">
        <v>4</v>
      </c>
      <c r="E8" s="18" t="s">
        <v>28</v>
      </c>
      <c r="F8" s="18">
        <v>3</v>
      </c>
      <c r="G8" s="19">
        <v>101.43</v>
      </c>
      <c r="H8" s="19">
        <v>19.23</v>
      </c>
      <c r="I8" s="19">
        <v>82.2</v>
      </c>
      <c r="J8" s="19">
        <v>7234</v>
      </c>
      <c r="K8" s="18">
        <f t="shared" ref="K8:K23" si="0">J8*1.05</f>
        <v>7595.7</v>
      </c>
      <c r="L8" s="19">
        <v>733745</v>
      </c>
      <c r="M8" s="18">
        <f t="shared" ref="M8:M23" si="1">K8*G8</f>
        <v>770431.851</v>
      </c>
      <c r="N8" s="18" t="s">
        <v>25</v>
      </c>
      <c r="O8" s="31" t="s">
        <v>40</v>
      </c>
    </row>
    <row r="9" customFormat="1" ht="33" customHeight="1" spans="1:15">
      <c r="A9" s="18">
        <v>2</v>
      </c>
      <c r="B9" s="18" t="s">
        <v>39</v>
      </c>
      <c r="C9" s="18">
        <v>801</v>
      </c>
      <c r="D9" s="18">
        <v>8</v>
      </c>
      <c r="E9" s="18" t="s">
        <v>28</v>
      </c>
      <c r="F9" s="18">
        <v>3</v>
      </c>
      <c r="G9" s="19">
        <v>101.43</v>
      </c>
      <c r="H9" s="19">
        <v>19.23</v>
      </c>
      <c r="I9" s="19">
        <v>82.2</v>
      </c>
      <c r="J9" s="19">
        <v>7333</v>
      </c>
      <c r="K9" s="18">
        <f t="shared" si="0"/>
        <v>7699.65</v>
      </c>
      <c r="L9" s="19">
        <v>743786</v>
      </c>
      <c r="M9" s="18">
        <f t="shared" si="1"/>
        <v>780975.4995</v>
      </c>
      <c r="N9" s="18" t="s">
        <v>25</v>
      </c>
      <c r="O9" s="31" t="s">
        <v>40</v>
      </c>
    </row>
    <row r="10" customFormat="1" ht="33" customHeight="1" spans="1:15">
      <c r="A10" s="18">
        <v>3</v>
      </c>
      <c r="B10" s="18" t="s">
        <v>39</v>
      </c>
      <c r="C10" s="18">
        <v>502</v>
      </c>
      <c r="D10" s="18">
        <v>5</v>
      </c>
      <c r="E10" s="18" t="s">
        <v>28</v>
      </c>
      <c r="F10" s="18">
        <v>3</v>
      </c>
      <c r="G10" s="19">
        <v>102.31</v>
      </c>
      <c r="H10" s="19">
        <v>19.4</v>
      </c>
      <c r="I10" s="19">
        <v>82.91</v>
      </c>
      <c r="J10" s="19">
        <v>7349</v>
      </c>
      <c r="K10" s="18">
        <f t="shared" si="0"/>
        <v>7716.45</v>
      </c>
      <c r="L10" s="19">
        <v>751876</v>
      </c>
      <c r="M10" s="18">
        <f t="shared" si="1"/>
        <v>789469.9995</v>
      </c>
      <c r="N10" s="18" t="s">
        <v>25</v>
      </c>
      <c r="O10" s="31" t="s">
        <v>40</v>
      </c>
    </row>
    <row r="11" customFormat="1" ht="33" customHeight="1" spans="1:15">
      <c r="A11" s="18">
        <v>4</v>
      </c>
      <c r="B11" s="18" t="s">
        <v>39</v>
      </c>
      <c r="C11" s="18">
        <v>1302</v>
      </c>
      <c r="D11" s="18">
        <v>13</v>
      </c>
      <c r="E11" s="18" t="s">
        <v>28</v>
      </c>
      <c r="F11" s="18">
        <v>3</v>
      </c>
      <c r="G11" s="19">
        <v>102.31</v>
      </c>
      <c r="H11" s="19">
        <v>19.4</v>
      </c>
      <c r="I11" s="19">
        <v>82.91</v>
      </c>
      <c r="J11" s="19">
        <v>7651</v>
      </c>
      <c r="K11" s="18">
        <f t="shared" si="0"/>
        <v>8033.55</v>
      </c>
      <c r="L11" s="19">
        <v>782774</v>
      </c>
      <c r="M11" s="18">
        <f t="shared" si="1"/>
        <v>821912.5005</v>
      </c>
      <c r="N11" s="18" t="s">
        <v>25</v>
      </c>
      <c r="O11" s="31" t="s">
        <v>40</v>
      </c>
    </row>
    <row r="12" customFormat="1" ht="33" customHeight="1" spans="1:15">
      <c r="A12" s="18">
        <v>5</v>
      </c>
      <c r="B12" s="18" t="s">
        <v>39</v>
      </c>
      <c r="C12" s="18">
        <v>2502</v>
      </c>
      <c r="D12" s="18">
        <v>25</v>
      </c>
      <c r="E12" s="18" t="s">
        <v>28</v>
      </c>
      <c r="F12" s="18">
        <v>3</v>
      </c>
      <c r="G12" s="19">
        <v>102.31</v>
      </c>
      <c r="H12" s="19">
        <v>19.4</v>
      </c>
      <c r="I12" s="19">
        <v>82.91</v>
      </c>
      <c r="J12" s="19">
        <v>7550</v>
      </c>
      <c r="K12" s="18">
        <f t="shared" si="0"/>
        <v>7927.5</v>
      </c>
      <c r="L12" s="19">
        <v>772441</v>
      </c>
      <c r="M12" s="18">
        <f t="shared" si="1"/>
        <v>811062.525</v>
      </c>
      <c r="N12" s="18" t="s">
        <v>25</v>
      </c>
      <c r="O12" s="31" t="s">
        <v>40</v>
      </c>
    </row>
    <row r="13" customFormat="1" ht="33" customHeight="1" spans="1:15">
      <c r="A13" s="18">
        <v>6</v>
      </c>
      <c r="B13" s="18" t="s">
        <v>39</v>
      </c>
      <c r="C13" s="18">
        <v>503</v>
      </c>
      <c r="D13" s="18">
        <v>5</v>
      </c>
      <c r="E13" s="18" t="s">
        <v>29</v>
      </c>
      <c r="F13" s="18">
        <v>3</v>
      </c>
      <c r="G13" s="19">
        <v>62.96</v>
      </c>
      <c r="H13" s="19">
        <v>11.94</v>
      </c>
      <c r="I13" s="19">
        <v>51.02</v>
      </c>
      <c r="J13" s="19">
        <v>7510</v>
      </c>
      <c r="K13" s="18">
        <f t="shared" si="0"/>
        <v>7885.5</v>
      </c>
      <c r="L13" s="18">
        <v>472829.6</v>
      </c>
      <c r="M13" s="18">
        <f t="shared" si="1"/>
        <v>496471.08</v>
      </c>
      <c r="N13" s="18" t="s">
        <v>25</v>
      </c>
      <c r="O13" s="31" t="s">
        <v>40</v>
      </c>
    </row>
    <row r="14" customFormat="1" ht="33" customHeight="1" spans="1:15">
      <c r="A14" s="18">
        <v>7</v>
      </c>
      <c r="B14" s="18" t="s">
        <v>39</v>
      </c>
      <c r="C14" s="18">
        <v>1303</v>
      </c>
      <c r="D14" s="18">
        <v>13</v>
      </c>
      <c r="E14" s="18" t="s">
        <v>29</v>
      </c>
      <c r="F14" s="18">
        <v>3</v>
      </c>
      <c r="G14" s="19">
        <v>62.96</v>
      </c>
      <c r="H14" s="19">
        <v>11.94</v>
      </c>
      <c r="I14" s="19">
        <v>51.02</v>
      </c>
      <c r="J14" s="19">
        <v>7807</v>
      </c>
      <c r="K14" s="18">
        <f t="shared" si="0"/>
        <v>8197.35</v>
      </c>
      <c r="L14" s="18">
        <v>491528.72</v>
      </c>
      <c r="M14" s="18">
        <f t="shared" si="1"/>
        <v>516105.156</v>
      </c>
      <c r="N14" s="18" t="s">
        <v>25</v>
      </c>
      <c r="O14" s="31" t="s">
        <v>40</v>
      </c>
    </row>
    <row r="15" customFormat="1" ht="33" customHeight="1" spans="1:15">
      <c r="A15" s="18">
        <v>8</v>
      </c>
      <c r="B15" s="18" t="s">
        <v>39</v>
      </c>
      <c r="C15" s="18">
        <v>1803</v>
      </c>
      <c r="D15" s="18">
        <v>18</v>
      </c>
      <c r="E15" s="18" t="s">
        <v>29</v>
      </c>
      <c r="F15" s="18">
        <v>3</v>
      </c>
      <c r="G15" s="19">
        <v>62.96</v>
      </c>
      <c r="H15" s="19">
        <v>11.94</v>
      </c>
      <c r="I15" s="19">
        <v>51.02</v>
      </c>
      <c r="J15" s="19">
        <v>7609</v>
      </c>
      <c r="K15" s="18">
        <f t="shared" si="0"/>
        <v>7989.45</v>
      </c>
      <c r="L15" s="18">
        <v>479062.64</v>
      </c>
      <c r="M15" s="18">
        <f t="shared" si="1"/>
        <v>503015.772</v>
      </c>
      <c r="N15" s="18" t="s">
        <v>25</v>
      </c>
      <c r="O15" s="31" t="s">
        <v>40</v>
      </c>
    </row>
    <row r="16" customFormat="1" ht="33" customHeight="1" spans="1:15">
      <c r="A16" s="18">
        <v>9</v>
      </c>
      <c r="B16" s="18" t="s">
        <v>39</v>
      </c>
      <c r="C16" s="18">
        <v>404</v>
      </c>
      <c r="D16" s="18">
        <v>4</v>
      </c>
      <c r="E16" s="18" t="s">
        <v>41</v>
      </c>
      <c r="F16" s="18">
        <v>3</v>
      </c>
      <c r="G16" s="19">
        <v>123.38</v>
      </c>
      <c r="H16" s="19">
        <v>99.99</v>
      </c>
      <c r="I16" s="19">
        <v>99.99</v>
      </c>
      <c r="J16" s="19">
        <v>7614</v>
      </c>
      <c r="K16" s="18">
        <f t="shared" si="0"/>
        <v>7994.7</v>
      </c>
      <c r="L16" s="18">
        <v>939415.32</v>
      </c>
      <c r="M16" s="18">
        <f t="shared" si="1"/>
        <v>986386.086</v>
      </c>
      <c r="N16" s="18" t="s">
        <v>25</v>
      </c>
      <c r="O16" s="31" t="s">
        <v>40</v>
      </c>
    </row>
    <row r="17" customFormat="1" ht="33" customHeight="1" spans="1:15">
      <c r="A17" s="18">
        <v>10</v>
      </c>
      <c r="B17" s="18" t="s">
        <v>39</v>
      </c>
      <c r="C17" s="18">
        <v>1804</v>
      </c>
      <c r="D17" s="18">
        <v>18</v>
      </c>
      <c r="E17" s="18" t="s">
        <v>41</v>
      </c>
      <c r="F17" s="18">
        <v>3</v>
      </c>
      <c r="G17" s="19">
        <v>123.38</v>
      </c>
      <c r="H17" s="19">
        <v>99.99</v>
      </c>
      <c r="I17" s="19">
        <v>99.99</v>
      </c>
      <c r="J17" s="19">
        <v>7715</v>
      </c>
      <c r="K17" s="18">
        <f t="shared" si="0"/>
        <v>8100.75</v>
      </c>
      <c r="L17" s="18">
        <v>951876.7</v>
      </c>
      <c r="M17" s="18">
        <f t="shared" si="1"/>
        <v>999470.535</v>
      </c>
      <c r="N17" s="18" t="s">
        <v>25</v>
      </c>
      <c r="O17" s="31" t="s">
        <v>40</v>
      </c>
    </row>
    <row r="18" customFormat="1" ht="33" customHeight="1" spans="1:15">
      <c r="A18" s="18">
        <v>11</v>
      </c>
      <c r="B18" s="18" t="s">
        <v>39</v>
      </c>
      <c r="C18" s="18">
        <v>705</v>
      </c>
      <c r="D18" s="18">
        <v>7</v>
      </c>
      <c r="E18" s="18" t="s">
        <v>41</v>
      </c>
      <c r="F18" s="18">
        <v>3</v>
      </c>
      <c r="G18" s="19">
        <v>124.02</v>
      </c>
      <c r="H18" s="19">
        <v>23.51</v>
      </c>
      <c r="I18" s="19">
        <v>100.51</v>
      </c>
      <c r="J18" s="19">
        <v>7716</v>
      </c>
      <c r="K18" s="18">
        <f t="shared" si="0"/>
        <v>8101.8</v>
      </c>
      <c r="L18" s="18">
        <v>956938.32</v>
      </c>
      <c r="M18" s="18">
        <f t="shared" si="1"/>
        <v>1004785.236</v>
      </c>
      <c r="N18" s="18" t="s">
        <v>25</v>
      </c>
      <c r="O18" s="31" t="s">
        <v>40</v>
      </c>
    </row>
    <row r="19" customFormat="1" ht="33" customHeight="1" spans="1:15">
      <c r="A19" s="18">
        <v>12</v>
      </c>
      <c r="B19" s="18" t="s">
        <v>39</v>
      </c>
      <c r="C19" s="18">
        <v>1305</v>
      </c>
      <c r="D19" s="18">
        <v>13</v>
      </c>
      <c r="E19" s="18" t="s">
        <v>41</v>
      </c>
      <c r="F19" s="18">
        <v>3</v>
      </c>
      <c r="G19" s="19">
        <v>124.02</v>
      </c>
      <c r="H19" s="19">
        <v>23.51</v>
      </c>
      <c r="I19" s="19">
        <v>100.51</v>
      </c>
      <c r="J19" s="19">
        <v>7816</v>
      </c>
      <c r="K19" s="18">
        <f t="shared" si="0"/>
        <v>8206.8</v>
      </c>
      <c r="L19" s="18">
        <v>969340.32</v>
      </c>
      <c r="M19" s="18">
        <f t="shared" si="1"/>
        <v>1017807.336</v>
      </c>
      <c r="N19" s="18" t="s">
        <v>25</v>
      </c>
      <c r="O19" s="31" t="s">
        <v>40</v>
      </c>
    </row>
    <row r="20" customFormat="1" ht="33" customHeight="1" spans="1:15">
      <c r="A20" s="18">
        <v>13</v>
      </c>
      <c r="B20" s="18" t="s">
        <v>39</v>
      </c>
      <c r="C20" s="18">
        <v>406</v>
      </c>
      <c r="D20" s="18">
        <v>4</v>
      </c>
      <c r="E20" s="18" t="s">
        <v>41</v>
      </c>
      <c r="F20" s="18">
        <v>3</v>
      </c>
      <c r="G20" s="19">
        <v>109.69</v>
      </c>
      <c r="H20" s="19">
        <v>20.8</v>
      </c>
      <c r="I20" s="19">
        <v>88.89</v>
      </c>
      <c r="J20" s="19">
        <v>7422</v>
      </c>
      <c r="K20" s="18">
        <f t="shared" si="0"/>
        <v>7793.1</v>
      </c>
      <c r="L20" s="18">
        <v>814119.18</v>
      </c>
      <c r="M20" s="18">
        <f t="shared" si="1"/>
        <v>854825.139</v>
      </c>
      <c r="N20" s="18" t="s">
        <v>25</v>
      </c>
      <c r="O20" s="31" t="s">
        <v>40</v>
      </c>
    </row>
    <row r="21" customFormat="1" ht="33" customHeight="1" spans="1:15">
      <c r="A21" s="18">
        <v>14</v>
      </c>
      <c r="B21" s="18" t="s">
        <v>39</v>
      </c>
      <c r="C21" s="18">
        <v>1306</v>
      </c>
      <c r="D21" s="18">
        <v>13</v>
      </c>
      <c r="E21" s="18" t="s">
        <v>41</v>
      </c>
      <c r="F21" s="18">
        <v>3</v>
      </c>
      <c r="G21" s="19">
        <v>109.69</v>
      </c>
      <c r="H21" s="19">
        <v>20.8</v>
      </c>
      <c r="I21" s="19">
        <v>88.89</v>
      </c>
      <c r="J21" s="19">
        <v>7620</v>
      </c>
      <c r="K21" s="18">
        <f t="shared" si="0"/>
        <v>8001</v>
      </c>
      <c r="L21" s="18">
        <v>835837.8</v>
      </c>
      <c r="M21" s="18">
        <f t="shared" si="1"/>
        <v>877629.69</v>
      </c>
      <c r="N21" s="18" t="s">
        <v>25</v>
      </c>
      <c r="O21" s="31" t="s">
        <v>40</v>
      </c>
    </row>
    <row r="22" customFormat="1" ht="33" customHeight="1" spans="1:15">
      <c r="A22" s="18">
        <v>15</v>
      </c>
      <c r="B22" s="18" t="s">
        <v>39</v>
      </c>
      <c r="C22" s="18">
        <v>1906</v>
      </c>
      <c r="D22" s="18">
        <v>19</v>
      </c>
      <c r="E22" s="18" t="s">
        <v>41</v>
      </c>
      <c r="F22" s="18">
        <v>3</v>
      </c>
      <c r="G22" s="19">
        <v>109.69</v>
      </c>
      <c r="H22" s="19">
        <v>20.8</v>
      </c>
      <c r="I22" s="19">
        <v>88.89</v>
      </c>
      <c r="J22" s="19">
        <v>7818</v>
      </c>
      <c r="K22" s="18">
        <f t="shared" si="0"/>
        <v>8208.9</v>
      </c>
      <c r="L22" s="18">
        <v>857556.42</v>
      </c>
      <c r="M22" s="18">
        <f t="shared" si="1"/>
        <v>900434.241</v>
      </c>
      <c r="N22" s="18" t="s">
        <v>25</v>
      </c>
      <c r="O22" s="31" t="s">
        <v>40</v>
      </c>
    </row>
    <row r="23" s="1" customFormat="1" ht="33" customHeight="1" spans="1:15">
      <c r="A23" s="18">
        <v>16</v>
      </c>
      <c r="B23" s="20" t="s">
        <v>39</v>
      </c>
      <c r="C23" s="19">
        <v>805</v>
      </c>
      <c r="D23" s="21">
        <v>8</v>
      </c>
      <c r="E23" s="21" t="s">
        <v>41</v>
      </c>
      <c r="F23" s="21">
        <v>3</v>
      </c>
      <c r="G23" s="21">
        <v>124.02</v>
      </c>
      <c r="H23" s="21">
        <v>23.51</v>
      </c>
      <c r="I23" s="21">
        <v>100.51</v>
      </c>
      <c r="J23" s="18">
        <v>7716</v>
      </c>
      <c r="K23" s="18">
        <f t="shared" si="0"/>
        <v>8101.8</v>
      </c>
      <c r="L23" s="18">
        <v>956938</v>
      </c>
      <c r="M23" s="32">
        <f t="shared" si="1"/>
        <v>1004785.236</v>
      </c>
      <c r="N23" s="31" t="s">
        <v>25</v>
      </c>
      <c r="O23" s="31" t="s">
        <v>40</v>
      </c>
    </row>
    <row r="24" ht="27" customHeight="1" spans="1:15">
      <c r="A24" s="22" t="s">
        <v>30</v>
      </c>
      <c r="B24" s="22"/>
      <c r="C24" s="22"/>
      <c r="D24" s="22"/>
      <c r="E24" s="23"/>
      <c r="F24" s="22"/>
      <c r="G24" s="24">
        <f>SUM(G8:G23)</f>
        <v>1646.56</v>
      </c>
      <c r="H24" s="24">
        <f>SUM(H8:H23)</f>
        <v>465.39</v>
      </c>
      <c r="I24" s="24">
        <f>SUM(I8:I23)</f>
        <v>1334.37</v>
      </c>
      <c r="J24" s="18">
        <f>L24/G24</f>
        <v>7597.69763628413</v>
      </c>
      <c r="K24" s="18">
        <f>M24/G24</f>
        <v>7977.58228215188</v>
      </c>
      <c r="L24" s="33">
        <f>SUM(L8:L23)</f>
        <v>12510065.02</v>
      </c>
      <c r="M24" s="33">
        <f>SUM(M8:M23)</f>
        <v>13135567.8825</v>
      </c>
      <c r="N24" s="31" t="s">
        <v>25</v>
      </c>
      <c r="O24" s="31" t="s">
        <v>40</v>
      </c>
    </row>
    <row r="25" s="2" customFormat="1" ht="39" customHeight="1" spans="1:15">
      <c r="A25" s="25" t="s">
        <v>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ht="32" customHeight="1" spans="1:15">
      <c r="A26" s="26" t="s">
        <v>32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ht="23" customHeight="1" spans="1:14">
      <c r="A27" s="27" t="s">
        <v>33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ht="18.75" spans="1:15">
      <c r="A29" s="28" t="s">
        <v>34</v>
      </c>
      <c r="B29" s="28"/>
      <c r="C29" s="29"/>
      <c r="D29" s="6"/>
      <c r="E29" s="7"/>
      <c r="F29" s="6"/>
      <c r="G29" s="12"/>
      <c r="H29" s="12"/>
      <c r="I29" s="12"/>
      <c r="J29" s="12"/>
      <c r="K29" s="12"/>
      <c r="L29" s="34" t="s">
        <v>35</v>
      </c>
      <c r="M29" s="35"/>
      <c r="N29" s="12"/>
      <c r="O29" s="12"/>
    </row>
    <row r="30" ht="18.75" spans="1:15">
      <c r="A30" s="29"/>
      <c r="B30" s="6"/>
      <c r="C30" s="6"/>
      <c r="D30" s="6"/>
      <c r="E30" s="7"/>
      <c r="F30" s="6"/>
      <c r="G30" s="12"/>
      <c r="H30" s="12"/>
      <c r="I30" s="12"/>
      <c r="J30" s="12"/>
      <c r="K30" s="12"/>
      <c r="L30" s="29"/>
      <c r="M30" s="12"/>
      <c r="N30" s="12"/>
      <c r="O30" s="12"/>
    </row>
    <row r="31" ht="18.75" spans="1:15">
      <c r="A31" s="28" t="s">
        <v>36</v>
      </c>
      <c r="B31" s="28"/>
      <c r="C31" s="28"/>
      <c r="D31" s="28"/>
      <c r="E31" s="27"/>
      <c r="F31" s="28"/>
      <c r="H31" s="12"/>
      <c r="I31" s="12"/>
      <c r="J31" s="12"/>
      <c r="K31" s="12"/>
      <c r="L31" s="6" t="s">
        <v>37</v>
      </c>
      <c r="M31" s="36"/>
      <c r="O31" s="12"/>
    </row>
  </sheetData>
  <autoFilter ref="A7:O31">
    <extLst/>
  </autoFilter>
  <mergeCells count="11">
    <mergeCell ref="B2:O2"/>
    <mergeCell ref="L4:O4"/>
    <mergeCell ref="L5:O5"/>
    <mergeCell ref="A6:H6"/>
    <mergeCell ref="L6:O6"/>
    <mergeCell ref="A24:F24"/>
    <mergeCell ref="A25:O25"/>
    <mergeCell ref="A26:O26"/>
    <mergeCell ref="A27:N27"/>
    <mergeCell ref="A29:B29"/>
    <mergeCell ref="A31:F31"/>
  </mergeCells>
  <conditionalFormatting sqref="N23">
    <cfRule type="cellIs" dxfId="0" priority="17" operator="equal">
      <formula>"已售"</formula>
    </cfRule>
  </conditionalFormatting>
  <conditionalFormatting sqref="N24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2栋</vt:lpstr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2024-04-03T07:58:25Z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C21DDA23DBCC4501BCF13085824A9051_13</vt:lpwstr>
  </property>
</Properties>
</file>