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栋" sheetId="1" r:id="rId1"/>
    <sheet name="3栋" sheetId="2" r:id="rId2"/>
  </sheets>
  <definedNames>
    <definedName name="_xlnm._FilterDatabase" localSheetId="0" hidden="1">'2栋'!$A$1:$O$16</definedName>
    <definedName name="_xlnm._FilterDatabase" localSheetId="1" hidden="1">'3栋'!$A$1:$O$16</definedName>
  </definedNames>
  <calcPr calcId="144525"/>
</workbook>
</file>

<file path=xl/sharedStrings.xml><?xml version="1.0" encoding="utf-8"?>
<sst xmlns="http://schemas.openxmlformats.org/spreadsheetml/2006/main" count="75" uniqueCount="40">
  <si>
    <t>商品房销售价目表（调整）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</si>
  <si>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</si>
  <si>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</si>
  <si>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</si>
  <si>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</si>
  <si>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</si>
  <si>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销售价格备案编号：[2024] 046号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</si>
  <si>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</si>
  <si>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</si>
  <si>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</si>
  <si>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</si>
  <si>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</si>
  <si>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</si>
  <si>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</si>
  <si>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</si>
  <si>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</si>
  <si>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</si>
  <si>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</si>
  <si>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</si>
  <si>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</si>
  <si>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</si>
  <si>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</si>
  <si>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</si>
  <si>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2栋1单元</t>
  </si>
  <si>
    <t>26层</t>
  </si>
  <si>
    <t>两房两厅一卫</t>
  </si>
  <si>
    <t>未售</t>
  </si>
  <si>
    <t>毛坯</t>
  </si>
  <si>
    <t>本楼栋总面积/均价</t>
  </si>
  <si>
    <t>本栋待销售住宅共171套。本次办理销售住宅1套，销售住宅总建筑面积：63.54㎡，套内面积：51.89㎡，分摊面积：11.65㎡，销售均价：7317元/㎡（建筑面积）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</si>
  <si>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</si>
  <si>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</si>
  <si>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</si>
  <si>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</si>
  <si>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</si>
  <si>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</si>
  <si>
    <t>3栋1单元</t>
  </si>
  <si>
    <t>三房两厅两卫</t>
  </si>
  <si>
    <t>精装</t>
  </si>
  <si>
    <t>本栋待销售住宅共303套。本次办理销售住宅1套，销售住宅总建筑面积：102.31㎡，套内面积：82.91㎡，分摊面积：19.4㎡，销售均价：7927元/㎡（建筑面积）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</si>
</sst>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49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6"/>
  <sheetViews>
    <sheetView tabSelected="1" workbookViewId="0">
      <selection activeCell="I18" sqref="I18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3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1.4166666666667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31"/>
      <c r="J4" s="31"/>
      <c r="K4" s="9" t="s">
        <v>2</v>
      </c>
      <c r="L4" s="9" t="s">
        <v>3</v>
      </c>
      <c r="M4" s="9"/>
      <c r="N4" s="9"/>
      <c r="O4" s="9"/>
    </row>
    <row r="5" ht="18.75" spans="2:15">
      <c r="B5" s="9"/>
      <c r="C5" s="9"/>
      <c r="D5" s="9"/>
      <c r="E5" s="10"/>
      <c r="F5" s="9"/>
      <c r="G5" s="9"/>
      <c r="H5" s="11"/>
      <c r="I5" s="11"/>
      <c r="J5" s="11"/>
      <c r="K5" s="11" t="s">
        <v>4</v>
      </c>
      <c r="L5" s="9" t="s">
        <v>5</v>
      </c>
      <c r="M5" s="9"/>
      <c r="N5" s="9"/>
      <c r="O5" s="9"/>
    </row>
    <row r="6" ht="18.75" spans="1:15">
      <c r="A6" s="12" t="s">
        <v>6</v>
      </c>
      <c r="B6" s="12"/>
      <c r="C6" s="12"/>
      <c r="D6" s="12"/>
      <c r="E6" s="13"/>
      <c r="F6" s="12"/>
      <c r="G6" s="12"/>
      <c r="H6" s="12"/>
      <c r="K6" s="9" t="s">
        <v>7</v>
      </c>
      <c r="L6" s="32">
        <v>45378</v>
      </c>
      <c r="M6" s="9"/>
      <c r="N6" s="9"/>
      <c r="O6" s="9"/>
    </row>
    <row r="7" ht="61" customHeight="1" spans="1:15">
      <c r="A7" s="14" t="s">
        <v>8</v>
      </c>
      <c r="B7" s="15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16" t="s">
        <v>18</v>
      </c>
      <c r="L7" s="16" t="s">
        <v>19</v>
      </c>
      <c r="M7" s="16" t="s">
        <v>20</v>
      </c>
      <c r="N7" s="16" t="s">
        <v>21</v>
      </c>
      <c r="O7" s="16" t="s">
        <v>22</v>
      </c>
    </row>
    <row r="8" s="31" customFormat="1" ht="27" customHeight="1" spans="1:15">
      <c r="A8" s="38">
        <f>ROW()-7</f>
        <v>1</v>
      </c>
      <c r="B8" s="39" t="s">
        <v>23</v>
      </c>
      <c r="C8" s="40">
        <v>2603</v>
      </c>
      <c r="D8" s="41" t="s">
        <v>24</v>
      </c>
      <c r="E8" s="42" t="s">
        <v>25</v>
      </c>
      <c r="F8" s="42">
        <v>3</v>
      </c>
      <c r="G8" s="43">
        <v>63.54</v>
      </c>
      <c r="H8" s="44">
        <v>11.65</v>
      </c>
      <c r="I8" s="45">
        <v>51.89</v>
      </c>
      <c r="J8" s="44">
        <v>8608.57</v>
      </c>
      <c r="K8" s="46">
        <v>7317</v>
      </c>
      <c r="L8" s="46">
        <v>546989</v>
      </c>
      <c r="M8" s="47">
        <v>464922</v>
      </c>
      <c r="N8" s="33" t="s">
        <v>26</v>
      </c>
      <c r="O8" s="33" t="s">
        <v>27</v>
      </c>
    </row>
    <row r="9" ht="27" customHeight="1" spans="1:15">
      <c r="A9" s="23" t="s">
        <v>28</v>
      </c>
      <c r="B9" s="23"/>
      <c r="C9" s="23"/>
      <c r="D9" s="23"/>
      <c r="E9" s="24"/>
      <c r="F9" s="23"/>
      <c r="G9" s="25">
        <f>SUM(G8:G8)</f>
        <v>63.54</v>
      </c>
      <c r="H9" s="25">
        <f>SUM(H8:H8)</f>
        <v>11.65</v>
      </c>
      <c r="I9" s="25">
        <f>SUM(I8:I8)</f>
        <v>51.89</v>
      </c>
      <c r="J9" s="44">
        <v>8608.57</v>
      </c>
      <c r="K9" s="48">
        <v>7317</v>
      </c>
      <c r="L9" s="49">
        <f>SUM(L8:L8)</f>
        <v>546989</v>
      </c>
      <c r="M9" s="47">
        <f>SUM(M8:M8)</f>
        <v>464922</v>
      </c>
      <c r="N9" s="33" t="s">
        <v>26</v>
      </c>
      <c r="O9" s="33" t="s">
        <v>27</v>
      </c>
    </row>
    <row r="10" s="1" customFormat="1" ht="39" customHeight="1" spans="1:15">
      <c r="A10" s="26" t="s">
        <v>29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ht="32" customHeight="1" spans="1:15">
      <c r="A11" s="28" t="s">
        <v>30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ht="23" customHeight="1" spans="1:14">
      <c r="A12" s="28" t="s">
        <v>31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ht="18.75" spans="1:15">
      <c r="A14" s="29" t="s">
        <v>32</v>
      </c>
      <c r="B14" s="29"/>
      <c r="C14" s="30"/>
      <c r="D14" s="5"/>
      <c r="E14" s="6"/>
      <c r="F14" s="5"/>
      <c r="G14" s="11"/>
      <c r="H14" s="11"/>
      <c r="I14" s="11"/>
      <c r="J14" s="11"/>
      <c r="K14" s="11"/>
      <c r="L14" s="35" t="s">
        <v>33</v>
      </c>
      <c r="M14" s="36"/>
      <c r="N14" s="11"/>
      <c r="O14" s="11"/>
    </row>
    <row r="15" ht="18.75" spans="1:15">
      <c r="A15" s="30"/>
      <c r="B15" s="5"/>
      <c r="C15" s="5"/>
      <c r="D15" s="5"/>
      <c r="E15" s="6"/>
      <c r="F15" s="5"/>
      <c r="G15" s="11"/>
      <c r="H15" s="11"/>
      <c r="I15" s="11"/>
      <c r="J15" s="11"/>
      <c r="K15" s="11"/>
      <c r="L15" s="30"/>
      <c r="M15" s="11"/>
      <c r="N15" s="11"/>
      <c r="O15" s="11"/>
    </row>
    <row r="16" ht="18.75" spans="1:15">
      <c r="A16" s="29" t="s">
        <v>34</v>
      </c>
      <c r="B16" s="29"/>
      <c r="C16" s="29"/>
      <c r="D16" s="29"/>
      <c r="E16" s="28"/>
      <c r="F16" s="29"/>
      <c r="H16" s="11"/>
      <c r="I16" s="11"/>
      <c r="J16" s="11"/>
      <c r="K16" s="11"/>
      <c r="L16" s="5" t="s">
        <v>35</v>
      </c>
      <c r="M16" s="37"/>
      <c r="O16" s="11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15" operator="equal">
      <formula>"已售"</formula>
    </cfRule>
  </conditionalFormatting>
  <conditionalFormatting sqref="N9">
    <cfRule type="cellIs" dxfId="0" priority="8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9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6"/>
  <sheetViews>
    <sheetView workbookViewId="0">
      <selection activeCell="H21" sqref="H21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3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31"/>
      <c r="J4" s="31"/>
      <c r="K4" s="9" t="s">
        <v>2</v>
      </c>
      <c r="L4" s="9" t="s">
        <v>3</v>
      </c>
      <c r="M4" s="9"/>
      <c r="N4" s="9"/>
      <c r="O4" s="9"/>
    </row>
    <row r="5" ht="18.75" spans="2:15">
      <c r="B5" s="9"/>
      <c r="C5" s="9"/>
      <c r="D5" s="9"/>
      <c r="E5" s="10"/>
      <c r="F5" s="9"/>
      <c r="G5" s="9"/>
      <c r="H5" s="11"/>
      <c r="I5" s="11"/>
      <c r="J5" s="11"/>
      <c r="K5" s="11" t="s">
        <v>4</v>
      </c>
      <c r="L5" s="9" t="s">
        <v>5</v>
      </c>
      <c r="M5" s="9"/>
      <c r="N5" s="9"/>
      <c r="O5" s="9"/>
    </row>
    <row r="6" ht="18.75" spans="1:15">
      <c r="A6" s="12" t="s">
        <v>6</v>
      </c>
      <c r="B6" s="12"/>
      <c r="C6" s="12"/>
      <c r="D6" s="12"/>
      <c r="E6" s="13"/>
      <c r="F6" s="12"/>
      <c r="G6" s="12"/>
      <c r="H6" s="12"/>
      <c r="K6" s="9" t="s">
        <v>7</v>
      </c>
      <c r="L6" s="32">
        <v>45378</v>
      </c>
      <c r="M6" s="9"/>
      <c r="N6" s="9"/>
      <c r="O6" s="9"/>
    </row>
    <row r="7" ht="61" customHeight="1" spans="1:15">
      <c r="A7" s="14" t="s">
        <v>8</v>
      </c>
      <c r="B7" s="15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16" t="s">
        <v>18</v>
      </c>
      <c r="L7" s="16" t="s">
        <v>19</v>
      </c>
      <c r="M7" s="16" t="s">
        <v>20</v>
      </c>
      <c r="N7" s="16" t="s">
        <v>21</v>
      </c>
      <c r="O7" s="16" t="s">
        <v>22</v>
      </c>
    </row>
    <row r="8" customFormat="1" ht="33" customHeight="1" spans="1:15">
      <c r="A8" s="17">
        <v>1</v>
      </c>
      <c r="B8" s="18" t="s">
        <v>36</v>
      </c>
      <c r="C8" s="19">
        <v>902</v>
      </c>
      <c r="D8" s="20">
        <v>9</v>
      </c>
      <c r="E8" s="20" t="s">
        <v>37</v>
      </c>
      <c r="F8" s="20">
        <v>3</v>
      </c>
      <c r="G8" s="21">
        <v>102.31</v>
      </c>
      <c r="H8" s="22">
        <v>19.4</v>
      </c>
      <c r="I8" s="21">
        <v>82.91</v>
      </c>
      <c r="J8" s="17">
        <v>7550</v>
      </c>
      <c r="K8" s="17">
        <v>7927</v>
      </c>
      <c r="L8" s="19">
        <v>772441</v>
      </c>
      <c r="M8" s="17">
        <v>811011</v>
      </c>
      <c r="N8" s="17" t="s">
        <v>26</v>
      </c>
      <c r="O8" s="33" t="s">
        <v>38</v>
      </c>
    </row>
    <row r="9" ht="27" customHeight="1" spans="1:15">
      <c r="A9" s="23" t="s">
        <v>28</v>
      </c>
      <c r="B9" s="23"/>
      <c r="C9" s="23"/>
      <c r="D9" s="23"/>
      <c r="E9" s="24"/>
      <c r="F9" s="23"/>
      <c r="G9" s="25">
        <f t="shared" ref="G9:I9" si="0">SUM(G8:G8)</f>
        <v>102.31</v>
      </c>
      <c r="H9" s="25">
        <f t="shared" si="0"/>
        <v>19.4</v>
      </c>
      <c r="I9" s="25">
        <f t="shared" si="0"/>
        <v>82.91</v>
      </c>
      <c r="J9" s="17">
        <f>L9/G9</f>
        <v>7550.00488710781</v>
      </c>
      <c r="K9" s="17">
        <f>M9/G9</f>
        <v>7926.99638354022</v>
      </c>
      <c r="L9" s="34">
        <f>SUM(L8:L8)</f>
        <v>772441</v>
      </c>
      <c r="M9" s="34">
        <f>SUM(M8:M8)</f>
        <v>811011</v>
      </c>
      <c r="N9" s="33" t="s">
        <v>26</v>
      </c>
      <c r="O9" s="33" t="s">
        <v>38</v>
      </c>
    </row>
    <row r="10" s="1" customFormat="1" ht="39" customHeight="1" spans="1:15">
      <c r="A10" s="26" t="s">
        <v>39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ht="32" customHeight="1" spans="1:15">
      <c r="A11" s="27" t="s">
        <v>30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ht="23" customHeight="1" spans="1:14">
      <c r="A12" s="28" t="s">
        <v>31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ht="18.75" spans="1:15">
      <c r="A14" s="29" t="s">
        <v>32</v>
      </c>
      <c r="B14" s="29"/>
      <c r="C14" s="30"/>
      <c r="D14" s="5"/>
      <c r="E14" s="6"/>
      <c r="F14" s="5"/>
      <c r="G14" s="11"/>
      <c r="H14" s="11"/>
      <c r="I14" s="11"/>
      <c r="J14" s="11"/>
      <c r="K14" s="11"/>
      <c r="L14" s="35" t="s">
        <v>33</v>
      </c>
      <c r="M14" s="36"/>
      <c r="N14" s="11"/>
      <c r="O14" s="11"/>
    </row>
    <row r="15" ht="18.75" spans="1:15">
      <c r="A15" s="30"/>
      <c r="B15" s="5"/>
      <c r="C15" s="5"/>
      <c r="D15" s="5"/>
      <c r="E15" s="6"/>
      <c r="F15" s="5"/>
      <c r="G15" s="11"/>
      <c r="H15" s="11"/>
      <c r="I15" s="11"/>
      <c r="J15" s="11"/>
      <c r="K15" s="11"/>
      <c r="L15" s="30"/>
      <c r="M15" s="11"/>
      <c r="N15" s="11"/>
      <c r="O15" s="11"/>
    </row>
    <row r="16" ht="18.75" spans="1:15">
      <c r="A16" s="29" t="s">
        <v>34</v>
      </c>
      <c r="B16" s="29"/>
      <c r="C16" s="29"/>
      <c r="D16" s="29"/>
      <c r="E16" s="28"/>
      <c r="F16" s="29"/>
      <c r="H16" s="11"/>
      <c r="I16" s="11"/>
      <c r="J16" s="11"/>
      <c r="K16" s="11"/>
      <c r="L16" s="5" t="s">
        <v>35</v>
      </c>
      <c r="M16" s="37"/>
      <c r="O16" s="11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9">
    <cfRule type="cellIs" dxfId="0" priority="1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2栋</vt:lpstr>
      <vt:lpstr>3栋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2024-04-03T08:13:14Z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D27AD35FB87D4D0A85EE2CD71A6E59EC_13</vt:lpwstr>
  </property>
</Properties>
</file>