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1栋 14套 上浮 5% " sheetId="16" r:id="rId1"/>
  </sheets>
  <definedNames>
    <definedName name="_xlnm._FilterDatabase" localSheetId="0" hidden="1">'21栋 14套 上浮 5% '!$A$7:$N$15</definedName>
    <definedName name="_xlnm.Print_Area" localSheetId="0">'21栋 14套 上浮 5% '!$A$1:$O$22</definedName>
    <definedName name="_xlnm.Print_Titles" localSheetId="0">'21栋 14套 上浮 5% '!$7:$7</definedName>
  </definedNames>
  <calcPr calcId="144525"/>
</workbook>
</file>

<file path=xl/sharedStrings.xml><?xml version="1.0" encoding="utf-8"?>
<sst xmlns="http://schemas.openxmlformats.org/spreadsheetml/2006/main" count="60" uniqueCount="41">
  <si>
    <t>商品房销售价目表（调整）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</si>
  <si>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</si>
  <si>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</si>
  <si>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</si>
  <si>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</si>
  <si>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</si>
  <si>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销售价格备案编号：[2024]008号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</si>
  <si>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</si>
  <si>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</si>
  <si>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</si>
  <si>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</si>
  <si>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</si>
  <si>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</si>
  <si>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</si>
  <si>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</si>
  <si>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</si>
  <si>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</si>
  <si>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</si>
  <si>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</si>
  <si>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</si>
  <si>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</si>
  <si>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</si>
  <si>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</si>
  <si>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</si>
  <si>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802房</t>
  </si>
  <si>
    <t>一居室</t>
  </si>
  <si>
    <t>现售</t>
  </si>
  <si>
    <t>毛坯</t>
  </si>
  <si>
    <t>1302房</t>
  </si>
  <si>
    <t>1602房</t>
  </si>
  <si>
    <t>1603房</t>
  </si>
  <si>
    <t>1902房</t>
  </si>
  <si>
    <t>2305房</t>
  </si>
  <si>
    <t>二居室</t>
  </si>
  <si>
    <t>合计</t>
  </si>
  <si>
    <t>本楼栋总面积/均价</t>
  </si>
  <si>
    <r>
      <t>本栋销售住宅共180 套，本次申请住宅共6套，销售住宅总建筑面积：348.99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，套内面积：266.78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，分摊面积：82.21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，销售均价：9741.9元/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</si>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</sst>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36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sz val="14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8" borderId="11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31" fillId="21" borderId="9" applyNumberFormat="0" applyAlignment="0" applyProtection="0">
      <alignment vertical="center"/>
    </xf>
    <xf numFmtId="0" fontId="32" fillId="25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3" fillId="0" borderId="0"/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7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177" fontId="6" fillId="2" borderId="2" xfId="49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left" vertical="center" wrapText="1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left" vertical="center" wrapText="1"/>
    </xf>
    <xf numFmtId="177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22"/>
  <sheetViews>
    <sheetView tabSelected="1" workbookViewId="0">
      <pane ySplit="7" topLeftCell="A8" activePane="bottomLeft" state="frozen"/>
      <selection/>
      <selection pane="bottomLeft" activeCell="B2" sqref="B2:O2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3"/>
      <c r="L2" s="33"/>
      <c r="M2" s="34"/>
      <c r="N2" s="7"/>
      <c r="O2" s="7"/>
    </row>
    <row r="4" s="1" customFormat="1" ht="22" customHeight="1" spans="1:15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5" t="s">
        <v>3</v>
      </c>
      <c r="L4" s="35"/>
      <c r="M4" s="36"/>
      <c r="N4" s="10"/>
      <c r="O4" s="10"/>
    </row>
    <row r="5" s="1" customFormat="1" ht="22" customHeight="1" spans="1:15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7" t="s">
        <v>5</v>
      </c>
      <c r="L5" s="37"/>
      <c r="M5" s="37"/>
      <c r="N5" s="37"/>
      <c r="O5" s="37"/>
    </row>
    <row r="6" s="1" customFormat="1" ht="22" customHeight="1" spans="1:15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8">
        <v>45308</v>
      </c>
      <c r="L6" s="38"/>
      <c r="M6" s="39"/>
      <c r="N6" s="38"/>
      <c r="O6" s="38"/>
    </row>
    <row r="7" s="2" customFormat="1" ht="58" customHeight="1" spans="1:15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40" t="s">
        <v>18</v>
      </c>
      <c r="L7" s="41" t="s">
        <v>19</v>
      </c>
      <c r="M7" s="13" t="s">
        <v>20</v>
      </c>
      <c r="N7" s="13" t="s">
        <v>21</v>
      </c>
      <c r="O7" s="13" t="s">
        <v>22</v>
      </c>
    </row>
    <row r="8" s="2" customFormat="1" ht="28" customHeight="1" spans="1:15">
      <c r="A8" s="14">
        <v>1</v>
      </c>
      <c r="B8" s="13" t="s">
        <v>23</v>
      </c>
      <c r="C8" s="15" t="s">
        <v>24</v>
      </c>
      <c r="D8" s="16">
        <v>8</v>
      </c>
      <c r="E8" s="17" t="s">
        <v>25</v>
      </c>
      <c r="F8" s="18">
        <v>2.95</v>
      </c>
      <c r="G8" s="19">
        <v>54.25</v>
      </c>
      <c r="H8" s="13">
        <v>12.78</v>
      </c>
      <c r="I8" s="13">
        <f t="shared" ref="I8:I13" si="0">G8-H8</f>
        <v>41.47</v>
      </c>
      <c r="J8" s="13">
        <v>9100</v>
      </c>
      <c r="K8" s="40">
        <f t="shared" ref="K8:K13" si="1">J8*105%</f>
        <v>9555</v>
      </c>
      <c r="L8" s="41">
        <v>493675</v>
      </c>
      <c r="M8" s="40">
        <f t="shared" ref="M8:M13" si="2">G8*K8</f>
        <v>518358.75</v>
      </c>
      <c r="N8" s="14" t="s">
        <v>26</v>
      </c>
      <c r="O8" s="14" t="s">
        <v>27</v>
      </c>
    </row>
    <row r="9" s="2" customFormat="1" ht="28" customHeight="1" spans="1:15">
      <c r="A9" s="14">
        <v>2</v>
      </c>
      <c r="B9" s="13" t="s">
        <v>23</v>
      </c>
      <c r="C9" s="15" t="s">
        <v>28</v>
      </c>
      <c r="D9" s="16">
        <v>13</v>
      </c>
      <c r="E9" s="17" t="s">
        <v>25</v>
      </c>
      <c r="F9" s="18">
        <v>2.95</v>
      </c>
      <c r="G9" s="19">
        <v>54.25</v>
      </c>
      <c r="H9" s="13">
        <v>12.78</v>
      </c>
      <c r="I9" s="13">
        <f t="shared" si="0"/>
        <v>41.47</v>
      </c>
      <c r="J9" s="13">
        <v>9260</v>
      </c>
      <c r="K9" s="40">
        <f t="shared" si="1"/>
        <v>9723</v>
      </c>
      <c r="L9" s="41">
        <v>502355</v>
      </c>
      <c r="M9" s="40">
        <f t="shared" si="2"/>
        <v>527472.75</v>
      </c>
      <c r="N9" s="14" t="s">
        <v>26</v>
      </c>
      <c r="O9" s="14" t="s">
        <v>27</v>
      </c>
    </row>
    <row r="10" s="2" customFormat="1" ht="28" customHeight="1" spans="1:15">
      <c r="A10" s="14">
        <v>3</v>
      </c>
      <c r="B10" s="13" t="s">
        <v>23</v>
      </c>
      <c r="C10" s="15" t="s">
        <v>29</v>
      </c>
      <c r="D10" s="16">
        <v>16</v>
      </c>
      <c r="E10" s="17" t="s">
        <v>25</v>
      </c>
      <c r="F10" s="18">
        <v>2.95</v>
      </c>
      <c r="G10" s="19">
        <v>54.25</v>
      </c>
      <c r="H10" s="13">
        <v>12.78</v>
      </c>
      <c r="I10" s="13">
        <f t="shared" si="0"/>
        <v>41.47</v>
      </c>
      <c r="J10" s="13">
        <v>9356</v>
      </c>
      <c r="K10" s="40">
        <f t="shared" si="1"/>
        <v>9823.8</v>
      </c>
      <c r="L10" s="41">
        <v>507563</v>
      </c>
      <c r="M10" s="40">
        <f t="shared" si="2"/>
        <v>532941.15</v>
      </c>
      <c r="N10" s="14" t="s">
        <v>26</v>
      </c>
      <c r="O10" s="14" t="s">
        <v>27</v>
      </c>
    </row>
    <row r="11" s="2" customFormat="1" ht="28" customHeight="1" spans="1:15">
      <c r="A11" s="14">
        <v>4</v>
      </c>
      <c r="B11" s="13" t="s">
        <v>23</v>
      </c>
      <c r="C11" s="15" t="s">
        <v>30</v>
      </c>
      <c r="D11" s="16">
        <v>16</v>
      </c>
      <c r="E11" s="17" t="s">
        <v>25</v>
      </c>
      <c r="F11" s="18">
        <v>2.95</v>
      </c>
      <c r="G11" s="19">
        <v>54.25</v>
      </c>
      <c r="H11" s="13">
        <v>12.78</v>
      </c>
      <c r="I11" s="13">
        <f t="shared" si="0"/>
        <v>41.47</v>
      </c>
      <c r="J11" s="13">
        <v>9356</v>
      </c>
      <c r="K11" s="40">
        <f t="shared" si="1"/>
        <v>9823.8</v>
      </c>
      <c r="L11" s="41">
        <v>507563</v>
      </c>
      <c r="M11" s="40">
        <f t="shared" si="2"/>
        <v>532941.15</v>
      </c>
      <c r="N11" s="14" t="s">
        <v>26</v>
      </c>
      <c r="O11" s="14" t="s">
        <v>27</v>
      </c>
    </row>
    <row r="12" s="2" customFormat="1" ht="28" customHeight="1" spans="1:15">
      <c r="A12" s="14">
        <v>5</v>
      </c>
      <c r="B12" s="13" t="s">
        <v>23</v>
      </c>
      <c r="C12" s="15" t="s">
        <v>31</v>
      </c>
      <c r="D12" s="16">
        <v>19</v>
      </c>
      <c r="E12" s="17" t="s">
        <v>25</v>
      </c>
      <c r="F12" s="18">
        <v>2.95</v>
      </c>
      <c r="G12" s="19">
        <v>54.25</v>
      </c>
      <c r="H12" s="13">
        <v>12.78</v>
      </c>
      <c r="I12" s="13">
        <f t="shared" si="0"/>
        <v>41.47</v>
      </c>
      <c r="J12" s="13">
        <v>9452</v>
      </c>
      <c r="K12" s="40">
        <f t="shared" si="1"/>
        <v>9924.6</v>
      </c>
      <c r="L12" s="41">
        <v>512771</v>
      </c>
      <c r="M12" s="40">
        <f t="shared" si="2"/>
        <v>538409.55</v>
      </c>
      <c r="N12" s="14" t="s">
        <v>26</v>
      </c>
      <c r="O12" s="14" t="s">
        <v>27</v>
      </c>
    </row>
    <row r="13" s="2" customFormat="1" ht="28" customHeight="1" spans="1:15">
      <c r="A13" s="14">
        <v>6</v>
      </c>
      <c r="B13" s="13" t="s">
        <v>23</v>
      </c>
      <c r="C13" s="15" t="s">
        <v>32</v>
      </c>
      <c r="D13" s="16">
        <v>23</v>
      </c>
      <c r="E13" s="17" t="s">
        <v>33</v>
      </c>
      <c r="F13" s="18">
        <v>2.95</v>
      </c>
      <c r="G13" s="19">
        <v>77.74</v>
      </c>
      <c r="H13" s="13">
        <v>18.31</v>
      </c>
      <c r="I13" s="13">
        <f t="shared" si="0"/>
        <v>59.43</v>
      </c>
      <c r="J13" s="13">
        <v>9144</v>
      </c>
      <c r="K13" s="40">
        <f t="shared" si="1"/>
        <v>9601.2</v>
      </c>
      <c r="L13" s="41">
        <v>710855</v>
      </c>
      <c r="M13" s="40">
        <f t="shared" si="2"/>
        <v>746397.288</v>
      </c>
      <c r="N13" s="14" t="s">
        <v>26</v>
      </c>
      <c r="O13" s="14" t="s">
        <v>27</v>
      </c>
    </row>
    <row r="14" s="3" customFormat="1" ht="28" customHeight="1" spans="1:15">
      <c r="A14" s="20" t="s">
        <v>34</v>
      </c>
      <c r="B14" s="21" t="s">
        <v>35</v>
      </c>
      <c r="C14" s="22"/>
      <c r="D14" s="22"/>
      <c r="E14" s="22"/>
      <c r="F14" s="23"/>
      <c r="G14" s="24">
        <f>SUM(G8:G13)</f>
        <v>348.99</v>
      </c>
      <c r="H14" s="24">
        <f>SUM(H8:H13)</f>
        <v>82.21</v>
      </c>
      <c r="I14" s="24">
        <f>SUM(I8:I13)</f>
        <v>266.78</v>
      </c>
      <c r="J14" s="42">
        <f>AVERAGE(J8:J13)</f>
        <v>9278</v>
      </c>
      <c r="K14" s="42">
        <f>AVERAGE(K8:K13)</f>
        <v>9741.9</v>
      </c>
      <c r="L14" s="43"/>
      <c r="M14" s="20"/>
      <c r="N14" s="14"/>
      <c r="O14" s="14"/>
    </row>
    <row r="15" s="1" customFormat="1" ht="48" customHeight="1" spans="1:15">
      <c r="A15" s="25" t="s">
        <v>36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44"/>
      <c r="O15" s="45"/>
    </row>
    <row r="16" s="1" customFormat="1" ht="15.95" customHeight="1" spans="1: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46"/>
      <c r="L16" s="46"/>
      <c r="M16" s="27"/>
      <c r="N16" s="27"/>
      <c r="O16" s="36"/>
    </row>
    <row r="17" s="1" customFormat="1" ht="54" customHeight="1" spans="1:15">
      <c r="A17" s="28" t="s">
        <v>37</v>
      </c>
      <c r="B17" s="28"/>
      <c r="C17" s="28"/>
      <c r="D17" s="28"/>
      <c r="E17" s="28"/>
      <c r="F17" s="28"/>
      <c r="G17" s="28"/>
      <c r="H17" s="28"/>
      <c r="I17" s="28"/>
      <c r="J17" s="28"/>
      <c r="K17" s="47"/>
      <c r="L17" s="47"/>
      <c r="M17" s="48"/>
      <c r="N17" s="28"/>
      <c r="O17" s="9"/>
    </row>
    <row r="18" s="1" customFormat="1" ht="33" customHeight="1" spans="1:15">
      <c r="A18" s="29" t="s">
        <v>38</v>
      </c>
      <c r="B18" s="29"/>
      <c r="C18" s="29"/>
      <c r="D18" s="29"/>
      <c r="E18" s="29"/>
      <c r="F18" s="29"/>
      <c r="G18" s="29"/>
      <c r="H18" s="29"/>
      <c r="I18" s="29"/>
      <c r="J18" s="29"/>
      <c r="K18" s="37"/>
      <c r="L18" s="37"/>
      <c r="M18" s="49"/>
      <c r="N18" s="29"/>
      <c r="O18" s="9"/>
    </row>
    <row r="19" ht="18.75" spans="1:15">
      <c r="A19" s="30"/>
      <c r="B19" s="30"/>
      <c r="C19" s="30"/>
      <c r="D19" s="30"/>
      <c r="E19" s="30"/>
      <c r="F19" s="30"/>
      <c r="G19" s="30"/>
      <c r="H19" s="30"/>
      <c r="I19" s="50"/>
      <c r="J19" s="30"/>
      <c r="K19" s="51"/>
      <c r="L19" s="51"/>
      <c r="M19" s="52"/>
      <c r="N19" s="30"/>
      <c r="O19" s="32"/>
    </row>
    <row r="20" ht="18.75" spans="1:15">
      <c r="A20" s="31" t="s">
        <v>39</v>
      </c>
      <c r="B20" s="31"/>
      <c r="C20" s="32"/>
      <c r="D20" s="32"/>
      <c r="E20" s="32"/>
      <c r="F20" s="32"/>
      <c r="G20" s="32"/>
      <c r="H20" s="32"/>
      <c r="I20" s="32"/>
      <c r="J20" s="32"/>
      <c r="K20" s="53"/>
      <c r="L20" s="53"/>
      <c r="M20" s="54"/>
      <c r="N20" s="32"/>
      <c r="O20" s="32"/>
    </row>
    <row r="21" ht="18.75" spans="1: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55"/>
      <c r="L21" s="55"/>
      <c r="M21" s="54"/>
      <c r="N21" s="32"/>
      <c r="O21" s="32"/>
    </row>
    <row r="22" ht="18.75" spans="1:15">
      <c r="A22" s="31" t="s">
        <v>40</v>
      </c>
      <c r="B22" s="31"/>
      <c r="C22" s="31"/>
      <c r="D22" s="31"/>
      <c r="E22" s="31"/>
      <c r="F22" s="31"/>
      <c r="G22" s="32"/>
      <c r="H22" s="32"/>
      <c r="I22" s="32"/>
      <c r="J22" s="32"/>
      <c r="K22" s="53"/>
      <c r="L22" s="53"/>
      <c r="M22" s="54"/>
      <c r="N22" s="32"/>
      <c r="O22" s="32"/>
    </row>
  </sheetData>
  <mergeCells count="12">
    <mergeCell ref="B2:O2"/>
    <mergeCell ref="K4:O4"/>
    <mergeCell ref="K5:O5"/>
    <mergeCell ref="A6:G6"/>
    <mergeCell ref="K6:O6"/>
    <mergeCell ref="B14:F14"/>
    <mergeCell ref="A15:O15"/>
    <mergeCell ref="A16:O16"/>
    <mergeCell ref="A17:N17"/>
    <mergeCell ref="A18:N18"/>
    <mergeCell ref="A20:B20"/>
    <mergeCell ref="A22:F22"/>
  </mergeCells>
  <printOptions horizontalCentered="1"/>
  <pageMargins left="0" right="0" top="0.432638888888889" bottom="0.354166666666667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5" max="65371" man="1"/>
  </colBreaks>
  <ignoredErrors>
    <ignoredError sqref="F10 B11 F11 B13 F13 K13 N13:O13 J15:O15 J4 L4:O4 J5:O5 J7:O7 N8:O8 K10 N9:O11 J6 L14 N14:O14 B4:F4 A5:F5 B6:F6 L6:O6 A7:F7 B8 F8 B9 F9 B10 A14:F14 B15:F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21栋 14套 上浮 5%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2024-01-29T05:58:26Z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