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栋 3套下浮 10%  " sheetId="13" r:id="rId1"/>
  </sheets>
  <definedNames>
    <definedName name="_xlnm._FilterDatabase" localSheetId="0" hidden="1">'1栋 3套下浮 10%  '!$A$7:$N$12</definedName>
    <definedName name="_xlnm.Print_Area" localSheetId="0">'1栋 3套下浮 10%  '!$A$1:$O$19</definedName>
    <definedName name="_xlnm.Print_Titles" localSheetId="0">'1栋 3套下浮 10%  '!$7:$7</definedName>
  </definedNames>
  <calcPr calcId="144525"/>
</workbook>
</file>

<file path=xl/sharedStrings.xml><?xml version="1.0" encoding="utf-8"?>
<sst xmlns="http://schemas.openxmlformats.org/spreadsheetml/2006/main" count="46" uniqueCount="39">
  <si>
    <t>商品房销售价目表（调整）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</si>
  <si>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</si>
  <si>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</si>
  <si>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</si>
  <si>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</si>
  <si>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</si>
  <si>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 002号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</si>
  <si>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</si>
  <si>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</si>
  <si>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</si>
  <si>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</si>
  <si>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</si>
  <si>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</si>
  <si>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</si>
  <si>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</si>
  <si>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</si>
  <si>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</si>
  <si>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</si>
  <si>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</si>
  <si>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</si>
  <si>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</si>
  <si>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</si>
  <si>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</si>
  <si>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</si>
  <si>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301房</t>
  </si>
  <si>
    <t>二居室</t>
  </si>
  <si>
    <t>预售</t>
  </si>
  <si>
    <t>毛坯</t>
  </si>
  <si>
    <t>401房</t>
  </si>
  <si>
    <t>1805房</t>
  </si>
  <si>
    <t>18</t>
  </si>
  <si>
    <t>三居室</t>
  </si>
  <si>
    <t>合计</t>
  </si>
  <si>
    <t>本楼栋总面积/均价</t>
  </si>
  <si>
    <r>
      <t>本栋销售住宅共168 套，本次申请住宅共3套，销售住宅总建筑面积：277.19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，套内面积：229.35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，分摊面积：47.84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，销售均价：7799.66元/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9467.84元/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</si>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</sst>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年&quot;m&quot;月&quot;d&quot;日&quot;;@"/>
    <numFmt numFmtId="178" formatCode="0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11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28" fillId="2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176" fontId="6" fillId="0" borderId="2" xfId="0" applyNumberFormat="1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19"/>
  <sheetViews>
    <sheetView tabSelected="1" workbookViewId="0">
      <pane ySplit="7" topLeftCell="A8" activePane="bottomLeft" state="frozen"/>
      <selection/>
      <selection pane="bottomLeft" activeCell="I21" sqref="I21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1.7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5"/>
      <c r="L2" s="35"/>
      <c r="M2" s="36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10"/>
      <c r="G4" s="10"/>
      <c r="H4" s="11"/>
      <c r="I4" s="12"/>
      <c r="J4" s="9" t="s">
        <v>2</v>
      </c>
      <c r="K4" s="37" t="s">
        <v>3</v>
      </c>
      <c r="L4" s="37"/>
      <c r="M4" s="38"/>
      <c r="N4" s="13"/>
      <c r="O4" s="13"/>
    </row>
    <row r="5" s="1" customFormat="1" ht="19" customHeight="1" spans="1:15">
      <c r="A5" s="12"/>
      <c r="B5" s="13"/>
      <c r="C5" s="13"/>
      <c r="D5" s="13"/>
      <c r="E5" s="13"/>
      <c r="F5" s="13"/>
      <c r="G5" s="13"/>
      <c r="H5" s="12"/>
      <c r="I5" s="12"/>
      <c r="J5" s="9" t="s">
        <v>4</v>
      </c>
      <c r="K5" s="39" t="s">
        <v>5</v>
      </c>
      <c r="L5" s="39"/>
      <c r="M5" s="39"/>
      <c r="N5" s="39"/>
      <c r="O5" s="39"/>
    </row>
    <row r="6" s="1" customFormat="1" ht="18.75" spans="1:15">
      <c r="A6" s="14" t="s">
        <v>6</v>
      </c>
      <c r="B6" s="14"/>
      <c r="C6" s="14"/>
      <c r="D6" s="14"/>
      <c r="E6" s="14"/>
      <c r="F6" s="14"/>
      <c r="G6" s="14"/>
      <c r="H6" s="14"/>
      <c r="I6" s="12"/>
      <c r="J6" s="9" t="s">
        <v>7</v>
      </c>
      <c r="K6" s="40">
        <v>45296</v>
      </c>
      <c r="L6" s="40"/>
      <c r="M6" s="41"/>
      <c r="N6" s="40"/>
      <c r="O6" s="40"/>
    </row>
    <row r="7" s="2" customFormat="1" ht="54.95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42" t="s">
        <v>18</v>
      </c>
      <c r="L7" s="43" t="s">
        <v>19</v>
      </c>
      <c r="M7" s="16" t="s">
        <v>20</v>
      </c>
      <c r="N7" s="16" t="s">
        <v>21</v>
      </c>
      <c r="O7" s="16" t="s">
        <v>22</v>
      </c>
    </row>
    <row r="8" s="2" customFormat="1" ht="25" customHeight="1" spans="1:15">
      <c r="A8" s="17">
        <v>1</v>
      </c>
      <c r="B8" s="18" t="s">
        <v>23</v>
      </c>
      <c r="C8" s="16" t="s">
        <v>24</v>
      </c>
      <c r="D8" s="16">
        <v>3</v>
      </c>
      <c r="E8" s="19" t="s">
        <v>25</v>
      </c>
      <c r="F8" s="20">
        <v>2.95</v>
      </c>
      <c r="G8" s="16">
        <v>82.63</v>
      </c>
      <c r="H8" s="16">
        <v>14.26</v>
      </c>
      <c r="I8" s="16">
        <v>68.37</v>
      </c>
      <c r="J8" s="44">
        <f>L8/G8</f>
        <v>8467.77199564323</v>
      </c>
      <c r="K8" s="44">
        <f>J8*90%</f>
        <v>7620.99479607891</v>
      </c>
      <c r="L8" s="44">
        <v>699692</v>
      </c>
      <c r="M8" s="44">
        <f>K8*G8</f>
        <v>629722.8</v>
      </c>
      <c r="N8" s="17" t="s">
        <v>26</v>
      </c>
      <c r="O8" s="17" t="s">
        <v>27</v>
      </c>
    </row>
    <row r="9" s="2" customFormat="1" ht="25" customHeight="1" spans="1:15">
      <c r="A9" s="17">
        <v>2</v>
      </c>
      <c r="B9" s="18" t="s">
        <v>23</v>
      </c>
      <c r="C9" s="16" t="s">
        <v>28</v>
      </c>
      <c r="D9" s="16">
        <v>4</v>
      </c>
      <c r="E9" s="19" t="s">
        <v>25</v>
      </c>
      <c r="F9" s="20">
        <v>2.95</v>
      </c>
      <c r="G9" s="16">
        <v>82.63</v>
      </c>
      <c r="H9" s="16">
        <v>14.26</v>
      </c>
      <c r="I9" s="16">
        <v>68.37</v>
      </c>
      <c r="J9" s="44">
        <f>L9/G9</f>
        <v>8506.11158174997</v>
      </c>
      <c r="K9" s="44">
        <f>J9*90%</f>
        <v>7655.50042357497</v>
      </c>
      <c r="L9" s="44">
        <v>702860</v>
      </c>
      <c r="M9" s="44">
        <f>K9*G9</f>
        <v>632574</v>
      </c>
      <c r="N9" s="17" t="s">
        <v>26</v>
      </c>
      <c r="O9" s="17" t="s">
        <v>27</v>
      </c>
    </row>
    <row r="10" s="3" customFormat="1" ht="25" customHeight="1" spans="1:16">
      <c r="A10" s="17">
        <v>3</v>
      </c>
      <c r="B10" s="18" t="s">
        <v>23</v>
      </c>
      <c r="C10" s="18" t="s">
        <v>29</v>
      </c>
      <c r="D10" s="21" t="s">
        <v>30</v>
      </c>
      <c r="E10" s="19" t="s">
        <v>31</v>
      </c>
      <c r="F10" s="20">
        <v>2.95</v>
      </c>
      <c r="G10" s="22">
        <v>111.93</v>
      </c>
      <c r="H10" s="22">
        <f>G10-I10</f>
        <v>19.32</v>
      </c>
      <c r="I10" s="22">
        <v>92.61</v>
      </c>
      <c r="J10" s="44">
        <f>L10/G10</f>
        <v>9025</v>
      </c>
      <c r="K10" s="44">
        <f>J10*90%</f>
        <v>8122.5</v>
      </c>
      <c r="L10" s="44">
        <v>1010168.25</v>
      </c>
      <c r="M10" s="44">
        <f>K10*G10</f>
        <v>909151.425</v>
      </c>
      <c r="N10" s="17" t="s">
        <v>26</v>
      </c>
      <c r="O10" s="17" t="s">
        <v>27</v>
      </c>
      <c r="P10" s="45"/>
    </row>
    <row r="11" s="4" customFormat="1" ht="24.75" customHeight="1" spans="1:15">
      <c r="A11" s="23" t="s">
        <v>32</v>
      </c>
      <c r="B11" s="24" t="s">
        <v>33</v>
      </c>
      <c r="C11" s="25"/>
      <c r="D11" s="25"/>
      <c r="E11" s="25"/>
      <c r="F11" s="26"/>
      <c r="G11" s="27">
        <f t="shared" ref="G11:M11" si="0">SUM(G8:G10)</f>
        <v>277.19</v>
      </c>
      <c r="H11" s="27">
        <f t="shared" si="0"/>
        <v>47.84</v>
      </c>
      <c r="I11" s="27">
        <f t="shared" si="0"/>
        <v>229.35</v>
      </c>
      <c r="J11" s="44">
        <f>AVERAGE(J8:J10)</f>
        <v>8666.29452579773</v>
      </c>
      <c r="K11" s="44">
        <f>J11*90%</f>
        <v>7799.66507321796</v>
      </c>
      <c r="L11" s="27">
        <f t="shared" si="0"/>
        <v>2412720.25</v>
      </c>
      <c r="M11" s="27">
        <f t="shared" si="0"/>
        <v>2171448.225</v>
      </c>
      <c r="N11" s="46"/>
      <c r="O11" s="46"/>
    </row>
    <row r="12" s="1" customFormat="1" ht="49" customHeight="1" spans="1:15">
      <c r="A12" s="28" t="s">
        <v>34</v>
      </c>
      <c r="B12" s="28"/>
      <c r="C12" s="28"/>
      <c r="D12" s="28"/>
      <c r="E12" s="28"/>
      <c r="F12" s="28"/>
      <c r="G12" s="28"/>
      <c r="H12" s="28"/>
      <c r="I12" s="28"/>
      <c r="J12" s="28"/>
      <c r="K12" s="47"/>
      <c r="L12" s="47"/>
      <c r="M12" s="28"/>
      <c r="N12" s="28"/>
      <c r="O12" s="28"/>
    </row>
    <row r="13" s="1" customFormat="1" ht="15.95" customHeight="1" spans="1: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48"/>
      <c r="L13" s="48"/>
      <c r="M13" s="29"/>
      <c r="N13" s="29"/>
      <c r="O13" s="29"/>
    </row>
    <row r="14" s="1" customFormat="1" ht="18.75" spans="1:15">
      <c r="A14" s="30" t="s">
        <v>35</v>
      </c>
      <c r="B14" s="30"/>
      <c r="C14" s="30"/>
      <c r="D14" s="30"/>
      <c r="E14" s="30"/>
      <c r="F14" s="30"/>
      <c r="G14" s="30"/>
      <c r="H14" s="30"/>
      <c r="I14" s="30"/>
      <c r="J14" s="30"/>
      <c r="K14" s="49"/>
      <c r="L14" s="49"/>
      <c r="M14" s="50"/>
      <c r="N14" s="30"/>
      <c r="O14" s="12"/>
    </row>
    <row r="15" s="1" customFormat="1" ht="33" customHeight="1" spans="1:15">
      <c r="A15" s="31" t="s">
        <v>36</v>
      </c>
      <c r="B15" s="31"/>
      <c r="C15" s="31"/>
      <c r="D15" s="31"/>
      <c r="E15" s="31"/>
      <c r="F15" s="31"/>
      <c r="G15" s="31"/>
      <c r="H15" s="31"/>
      <c r="I15" s="31"/>
      <c r="J15" s="31"/>
      <c r="K15" s="39"/>
      <c r="L15" s="39"/>
      <c r="M15" s="51"/>
      <c r="N15" s="31"/>
      <c r="O15" s="12"/>
    </row>
    <row r="16" ht="18.75" spans="1: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52"/>
      <c r="L16" s="52"/>
      <c r="M16" s="53"/>
      <c r="N16" s="32"/>
      <c r="O16" s="34"/>
    </row>
    <row r="17" ht="18.75" spans="1:15">
      <c r="A17" s="33" t="s">
        <v>37</v>
      </c>
      <c r="B17" s="33"/>
      <c r="C17" s="34"/>
      <c r="D17" s="34"/>
      <c r="E17" s="34"/>
      <c r="F17" s="34"/>
      <c r="G17" s="34"/>
      <c r="H17" s="34"/>
      <c r="I17" s="34"/>
      <c r="J17" s="34"/>
      <c r="K17" s="54"/>
      <c r="L17" s="54"/>
      <c r="M17" s="55"/>
      <c r="N17" s="34"/>
      <c r="O17" s="34"/>
    </row>
    <row r="18" ht="18.75" spans="1: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56"/>
      <c r="L18" s="56"/>
      <c r="M18" s="55"/>
      <c r="N18" s="34"/>
      <c r="O18" s="34"/>
    </row>
    <row r="19" ht="18.75" spans="1:15">
      <c r="A19" s="33" t="s">
        <v>38</v>
      </c>
      <c r="B19" s="33"/>
      <c r="C19" s="33"/>
      <c r="D19" s="33"/>
      <c r="E19" s="33"/>
      <c r="F19" s="33"/>
      <c r="G19" s="34"/>
      <c r="H19" s="34"/>
      <c r="I19" s="34"/>
      <c r="J19" s="34"/>
      <c r="K19" s="54"/>
      <c r="L19" s="54"/>
      <c r="M19" s="55"/>
      <c r="N19" s="34"/>
      <c r="O19" s="34"/>
    </row>
  </sheetData>
  <autoFilter ref="A7:N12">
    <extLst/>
  </autoFilter>
  <mergeCells count="11">
    <mergeCell ref="B2:O2"/>
    <mergeCell ref="K4:O4"/>
    <mergeCell ref="K5:O5"/>
    <mergeCell ref="A6:H6"/>
    <mergeCell ref="K6:O6"/>
    <mergeCell ref="B11:F11"/>
    <mergeCell ref="A12:O12"/>
    <mergeCell ref="A14:N14"/>
    <mergeCell ref="A15:N15"/>
    <mergeCell ref="A17:B17"/>
    <mergeCell ref="A19:F19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1栋 3套下浮 10%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2024-01-29T05:44:36Z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