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栋 1套下浮 10% " sheetId="14" r:id="rId1"/>
    <sheet name="3栋 1套下浮 10% " sheetId="13" r:id="rId2"/>
  </sheets>
  <definedNames>
    <definedName name="_xlnm._FilterDatabase" localSheetId="1" hidden="1">'3栋 1套下浮 10% '!$A$7:$N$10</definedName>
    <definedName name="_xlnm.Print_Area" localSheetId="1">'3栋 1套下浮 10% '!$A$1:$O$17</definedName>
    <definedName name="_xlnm.Print_Titles" localSheetId="1">'3栋 1套下浮 10% '!$7:$7</definedName>
  </definedNames>
  <calcPr calcId="144525"/>
</workbook>
</file>

<file path=xl/sharedStrings.xml><?xml version="1.0" encoding="utf-8"?>
<sst xmlns="http://schemas.openxmlformats.org/spreadsheetml/2006/main" count="70" uniqueCount="38">
  <si>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</si>
  <si>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</si>
  <si>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</si>
  <si>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</si>
  <si>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</si>
  <si>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</si>
  <si>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销售价格备案编号：[2023]104号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</si>
  <si>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</si>
  <si>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</si>
  <si>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</si>
  <si>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</si>
  <si>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</si>
  <si>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</si>
  <si>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</si>
  <si>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</si>
  <si>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</si>
  <si>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</si>
  <si>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</si>
  <si>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</si>
  <si>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</si>
  <si>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</si>
  <si>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</si>
  <si>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</si>
  <si>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1栋</t>
  </si>
  <si>
    <t>14</t>
  </si>
  <si>
    <t>三居室</t>
  </si>
  <si>
    <t>预售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</si>
  <si>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</si>
  <si>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</si>
  <si>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</si>
  <si>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本栋销售住宅共195 套，本次申请住宅共1套，销售住宅总建筑面积：82.63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，套内面积：68.37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，分摊面积：14.26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，销售均价：7966元/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（建筑面积）、9627.47元/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</si>
  <si>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</si>
  <si>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</si>
  <si>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</si>
  <si>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</si>
  <si>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3栋</t>
  </si>
  <si>
    <t>24</t>
  </si>
  <si>
    <r>
      <rPr>
        <sz val="10"/>
        <color theme="1"/>
        <rFont val="仿宋_GB2312"/>
        <charset val="134"/>
      </rPr>
      <t>本栋销售住宅共187 套，本次申请住宅共1套，销售住宅总建筑面积：96.07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，套内面积：79.06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，分摊面积：17.01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，销售均价：7780.5元/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9454.49元/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</si>
</sst>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0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16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176" fontId="11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17"/>
  <sheetViews>
    <sheetView zoomScale="130" zoomScaleNormal="130" workbookViewId="0">
      <selection activeCell="F18" sqref="F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8" t="s">
        <v>2</v>
      </c>
      <c r="K4" s="39" t="s">
        <v>3</v>
      </c>
      <c r="L4" s="39"/>
      <c r="M4" s="40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2"/>
      <c r="J6" s="38" t="s">
        <v>7</v>
      </c>
      <c r="K6" s="43">
        <v>45218</v>
      </c>
      <c r="L6" s="43"/>
      <c r="M6" s="44"/>
      <c r="N6" s="43"/>
      <c r="O6" s="43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5" t="s">
        <v>18</v>
      </c>
      <c r="L7" s="46" t="s">
        <v>19</v>
      </c>
      <c r="M7" s="17" t="s">
        <v>20</v>
      </c>
      <c r="N7" s="17" t="s">
        <v>21</v>
      </c>
      <c r="O7" s="17" t="s">
        <v>22</v>
      </c>
    </row>
    <row r="8" s="3" customFormat="1" ht="21.95" customHeight="1" spans="1:17">
      <c r="A8" s="18">
        <v>1</v>
      </c>
      <c r="B8" s="62" t="s">
        <v>23</v>
      </c>
      <c r="C8" s="62">
        <v>1401</v>
      </c>
      <c r="D8" s="63" t="s">
        <v>24</v>
      </c>
      <c r="E8" s="21" t="s">
        <v>25</v>
      </c>
      <c r="F8" s="22">
        <v>2.95</v>
      </c>
      <c r="G8" s="64">
        <v>82.63</v>
      </c>
      <c r="H8" s="64">
        <v>14.26</v>
      </c>
      <c r="I8" s="64">
        <v>68.37</v>
      </c>
      <c r="J8" s="65">
        <v>8851.11</v>
      </c>
      <c r="K8" s="65">
        <f>J8*90%</f>
        <v>7965.999</v>
      </c>
      <c r="L8" s="65">
        <v>731367</v>
      </c>
      <c r="M8" s="65">
        <f>L8*0.9</f>
        <v>658230.3</v>
      </c>
      <c r="N8" s="18" t="s">
        <v>26</v>
      </c>
      <c r="O8" s="18" t="s">
        <v>27</v>
      </c>
      <c r="Q8" s="61"/>
    </row>
    <row r="9" s="4" customFormat="1" ht="24.75" customHeight="1" spans="1:15">
      <c r="A9" s="24" t="s">
        <v>28</v>
      </c>
      <c r="B9" s="25" t="s">
        <v>29</v>
      </c>
      <c r="C9" s="26"/>
      <c r="D9" s="26"/>
      <c r="E9" s="26"/>
      <c r="F9" s="27"/>
      <c r="G9" s="28">
        <f>G8</f>
        <v>82.63</v>
      </c>
      <c r="H9" s="28">
        <f>H8</f>
        <v>14.26</v>
      </c>
      <c r="I9" s="28">
        <f>I8</f>
        <v>68.37</v>
      </c>
      <c r="J9" s="65">
        <f>J8</f>
        <v>8851.11</v>
      </c>
      <c r="K9" s="65">
        <f>K8</f>
        <v>7965.999</v>
      </c>
      <c r="L9" s="65"/>
      <c r="M9" s="65"/>
      <c r="N9" s="49"/>
      <c r="O9" s="49"/>
    </row>
    <row r="10" s="1" customFormat="1" ht="33.95" customHeight="1" spans="1:15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29"/>
      <c r="N10" s="29"/>
      <c r="O10" s="29"/>
    </row>
    <row r="11" s="1" customFormat="1" ht="15.95" customHeight="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51"/>
      <c r="L11" s="51"/>
      <c r="M11" s="30"/>
      <c r="N11" s="30"/>
      <c r="O11" s="40"/>
    </row>
    <row r="12" s="1" customFormat="1" spans="1:15">
      <c r="A12" s="31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52"/>
      <c r="L12" s="52"/>
      <c r="M12" s="53"/>
      <c r="N12" s="31"/>
      <c r="O12" s="12"/>
    </row>
    <row r="13" s="1" customFormat="1" ht="33" customHeight="1" spans="1:15">
      <c r="A13" s="32" t="s">
        <v>32</v>
      </c>
      <c r="B13" s="32"/>
      <c r="C13" s="32"/>
      <c r="D13" s="32"/>
      <c r="E13" s="32"/>
      <c r="F13" s="32"/>
      <c r="G13" s="32"/>
      <c r="H13" s="32"/>
      <c r="I13" s="32"/>
      <c r="J13" s="32"/>
      <c r="K13" s="54"/>
      <c r="L13" s="54"/>
      <c r="M13" s="55"/>
      <c r="N13" s="32"/>
      <c r="O13" s="12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6"/>
      <c r="L14" s="56"/>
      <c r="M14" s="57"/>
      <c r="N14" s="33"/>
    </row>
    <row r="15" ht="18.75" spans="1:15">
      <c r="A15" s="34" t="s">
        <v>33</v>
      </c>
      <c r="B15" s="34"/>
      <c r="D15" s="35"/>
      <c r="E15" s="35"/>
      <c r="F15" s="35"/>
      <c r="G15" s="35"/>
      <c r="H15" s="35"/>
      <c r="I15" s="35"/>
      <c r="J15" s="35"/>
      <c r="K15" s="58"/>
      <c r="L15" s="58"/>
      <c r="M15" s="59"/>
      <c r="N15" s="35"/>
      <c r="O15" s="35"/>
    </row>
    <row r="16" ht="18.75" spans="2:15">
      <c r="B16" s="35"/>
      <c r="C16" s="35"/>
      <c r="D16" s="35"/>
      <c r="E16" s="35"/>
      <c r="F16" s="35"/>
      <c r="G16" s="35"/>
      <c r="H16" s="35"/>
      <c r="I16" s="35"/>
      <c r="J16" s="35"/>
      <c r="K16" s="60"/>
      <c r="L16" s="60"/>
      <c r="M16" s="59"/>
      <c r="N16" s="35"/>
      <c r="O16" s="35"/>
    </row>
    <row r="17" ht="18.75" spans="1:15">
      <c r="A17" s="34" t="s">
        <v>34</v>
      </c>
      <c r="B17" s="34"/>
      <c r="C17" s="34"/>
      <c r="D17" s="34"/>
      <c r="E17" s="34"/>
      <c r="F17" s="34"/>
      <c r="H17" s="35"/>
      <c r="I17" s="35"/>
      <c r="J17" s="35"/>
      <c r="K17" s="58"/>
      <c r="L17" s="58"/>
      <c r="M17" s="59"/>
      <c r="O17" s="35"/>
    </row>
  </sheetData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17"/>
  <sheetViews>
    <sheetView tabSelected="1" zoomScale="130" zoomScaleNormal="130" workbookViewId="0">
      <pane ySplit="7" topLeftCell="A8" activePane="bottomLeft" state="frozen"/>
      <selection/>
      <selection pane="bottomLeft" activeCell="K18" sqref="K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8" t="s">
        <v>2</v>
      </c>
      <c r="K4" s="39" t="s">
        <v>3</v>
      </c>
      <c r="L4" s="39"/>
      <c r="M4" s="40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2"/>
      <c r="J6" s="38" t="s">
        <v>7</v>
      </c>
      <c r="K6" s="43">
        <v>45218</v>
      </c>
      <c r="L6" s="43"/>
      <c r="M6" s="44"/>
      <c r="N6" s="43"/>
      <c r="O6" s="43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5" t="s">
        <v>18</v>
      </c>
      <c r="L7" s="46" t="s">
        <v>19</v>
      </c>
      <c r="M7" s="17" t="s">
        <v>20</v>
      </c>
      <c r="N7" s="17" t="s">
        <v>21</v>
      </c>
      <c r="O7" s="17" t="s">
        <v>22</v>
      </c>
    </row>
    <row r="8" s="3" customFormat="1" ht="21.95" customHeight="1" spans="1:17">
      <c r="A8" s="18">
        <v>1</v>
      </c>
      <c r="B8" s="19" t="s">
        <v>35</v>
      </c>
      <c r="C8" s="19">
        <v>2406</v>
      </c>
      <c r="D8" s="20" t="s">
        <v>36</v>
      </c>
      <c r="E8" s="21" t="s">
        <v>25</v>
      </c>
      <c r="F8" s="22">
        <v>2.95</v>
      </c>
      <c r="G8" s="23">
        <v>96.07</v>
      </c>
      <c r="H8" s="23">
        <v>17.01</v>
      </c>
      <c r="I8" s="23">
        <v>79.06</v>
      </c>
      <c r="J8" s="47">
        <v>8645</v>
      </c>
      <c r="K8" s="47">
        <f>J8*90%</f>
        <v>7780.5</v>
      </c>
      <c r="L8" s="47">
        <v>830525.15</v>
      </c>
      <c r="M8" s="47">
        <f>L8*0.9</f>
        <v>747472.635</v>
      </c>
      <c r="N8" s="18" t="s">
        <v>26</v>
      </c>
      <c r="O8" s="18" t="s">
        <v>27</v>
      </c>
      <c r="Q8" s="61"/>
    </row>
    <row r="9" s="4" customFormat="1" ht="24.75" customHeight="1" spans="1:15">
      <c r="A9" s="24" t="s">
        <v>28</v>
      </c>
      <c r="B9" s="25" t="s">
        <v>29</v>
      </c>
      <c r="C9" s="26"/>
      <c r="D9" s="26"/>
      <c r="E9" s="26"/>
      <c r="F9" s="27"/>
      <c r="G9" s="28">
        <f>SUM(G8:G8)</f>
        <v>96.07</v>
      </c>
      <c r="H9" s="28">
        <f>SUM(H8:H8)</f>
        <v>17.01</v>
      </c>
      <c r="I9" s="28">
        <f>SUM(I8:I8)</f>
        <v>79.06</v>
      </c>
      <c r="J9" s="48">
        <f>AVERAGE(J8:J8)</f>
        <v>8645</v>
      </c>
      <c r="K9" s="47">
        <f>K8</f>
        <v>7780.5</v>
      </c>
      <c r="L9" s="47"/>
      <c r="M9" s="47"/>
      <c r="N9" s="49"/>
      <c r="O9" s="49"/>
    </row>
    <row r="10" s="1" customFormat="1" ht="33.95" customHeight="1" spans="1:15">
      <c r="A10" s="29" t="s">
        <v>37</v>
      </c>
      <c r="B10" s="29"/>
      <c r="C10" s="29"/>
      <c r="D10" s="29"/>
      <c r="E10" s="29"/>
      <c r="F10" s="29"/>
      <c r="G10" s="29"/>
      <c r="H10" s="29"/>
      <c r="I10" s="29"/>
      <c r="J10" s="29"/>
      <c r="K10" s="50"/>
      <c r="L10" s="50"/>
      <c r="M10" s="29"/>
      <c r="N10" s="29"/>
      <c r="O10" s="29"/>
    </row>
    <row r="11" s="1" customFormat="1" ht="15.95" customHeight="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51"/>
      <c r="L11" s="51"/>
      <c r="M11" s="30"/>
      <c r="N11" s="30"/>
      <c r="O11" s="40"/>
    </row>
    <row r="12" s="1" customFormat="1" spans="1:15">
      <c r="A12" s="31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52"/>
      <c r="L12" s="52"/>
      <c r="M12" s="53"/>
      <c r="N12" s="31"/>
      <c r="O12" s="12"/>
    </row>
    <row r="13" s="1" customFormat="1" ht="33" customHeight="1" spans="1:15">
      <c r="A13" s="32" t="s">
        <v>32</v>
      </c>
      <c r="B13" s="32"/>
      <c r="C13" s="32"/>
      <c r="D13" s="32"/>
      <c r="E13" s="32"/>
      <c r="F13" s="32"/>
      <c r="G13" s="32"/>
      <c r="H13" s="32"/>
      <c r="I13" s="32"/>
      <c r="J13" s="32"/>
      <c r="K13" s="54"/>
      <c r="L13" s="54"/>
      <c r="M13" s="55"/>
      <c r="N13" s="32"/>
      <c r="O13" s="12"/>
    </row>
    <row r="14" spans="1:1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6"/>
      <c r="L14" s="56"/>
      <c r="M14" s="57"/>
      <c r="N14" s="33"/>
    </row>
    <row r="15" ht="18.75" spans="1:15">
      <c r="A15" s="34" t="s">
        <v>33</v>
      </c>
      <c r="B15" s="34"/>
      <c r="D15" s="35"/>
      <c r="E15" s="35"/>
      <c r="F15" s="35"/>
      <c r="G15" s="35"/>
      <c r="H15" s="35"/>
      <c r="I15" s="35"/>
      <c r="J15" s="35"/>
      <c r="K15" s="58"/>
      <c r="L15" s="58"/>
      <c r="M15" s="59"/>
      <c r="N15" s="35"/>
      <c r="O15" s="35"/>
    </row>
    <row r="16" ht="18.75" spans="2:15">
      <c r="B16" s="35"/>
      <c r="C16" s="35"/>
      <c r="D16" s="35"/>
      <c r="E16" s="35"/>
      <c r="F16" s="35"/>
      <c r="G16" s="35"/>
      <c r="H16" s="35"/>
      <c r="I16" s="35"/>
      <c r="J16" s="35"/>
      <c r="K16" s="60"/>
      <c r="L16" s="60"/>
      <c r="M16" s="59"/>
      <c r="N16" s="35"/>
      <c r="O16" s="35"/>
    </row>
    <row r="17" ht="18.75" spans="1:15">
      <c r="A17" s="34" t="s">
        <v>34</v>
      </c>
      <c r="B17" s="34"/>
      <c r="C17" s="34"/>
      <c r="D17" s="34"/>
      <c r="E17" s="34"/>
      <c r="F17" s="34"/>
      <c r="H17" s="35"/>
      <c r="I17" s="35"/>
      <c r="J17" s="35"/>
      <c r="K17" s="58"/>
      <c r="L17" s="58"/>
      <c r="M17" s="59"/>
      <c r="O17" s="35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 1套下浮 10% </vt:lpstr>
      <vt:lpstr>3栋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2023-10-30T02:04:17Z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44FDC4CE67344BD7BC556AB67D9D7292_13</vt:lpwstr>
  </property>
</Properties>
</file>