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下浮" sheetId="13" r:id="rId1"/>
  </sheets>
  <definedNames>
    <definedName name="_xlnm._FilterDatabase" localSheetId="0" hidden="1">下浮!$A$7:$N$11</definedName>
    <definedName name="_xlnm.Print_Area" localSheetId="0">下浮!$A$1:$O$18</definedName>
    <definedName name="_xlnm.Print_Titles" localSheetId="0">下浮!$7:$7</definedName>
  </definedNames>
  <calcPr calcId="144525"/>
</workbook>
</file>

<file path=xl/sharedStrings.xml><?xml version="1.0" encoding="utf-8"?>
<sst xmlns="http://schemas.openxmlformats.org/spreadsheetml/2006/main" count="42" uniqueCount="37">
  <si>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</si>
  <si>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          </t>
    </r>
  </si>
  <si>
    <t>项目名称：</t>
  </si>
  <si>
    <t>佛冈勤天里</t>
  </si>
  <si>
    <t>地址：</t>
  </si>
  <si>
    <t>佛冈县石角镇环城东路南侧</t>
  </si>
  <si>
    <t>销售价格备案编号：[2023]101号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</si>
  <si>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</si>
  <si>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</si>
  <si>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</si>
  <si>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</si>
  <si>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</si>
  <si>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</si>
  <si>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</si>
  <si>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</si>
  <si>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</si>
  <si>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</si>
  <si>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</si>
  <si>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</si>
  <si>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</si>
  <si>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</si>
  <si>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</si>
  <si>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</si>
  <si>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3栋</t>
  </si>
  <si>
    <t>1802房</t>
  </si>
  <si>
    <t>18</t>
  </si>
  <si>
    <t>三居室</t>
  </si>
  <si>
    <t>预售</t>
  </si>
  <si>
    <t>毛坯</t>
  </si>
  <si>
    <t>1806房</t>
  </si>
  <si>
    <t>合计</t>
  </si>
  <si>
    <t>本楼栋总面积/均价</t>
  </si>
  <si>
    <r>
      <rPr>
        <sz val="10"/>
        <color theme="1"/>
        <rFont val="仿宋_GB2312"/>
        <charset val="134"/>
      </rPr>
      <t>本栋销售住宅共187 套，本次申请住宅共2套，销售住宅总建筑面积：207.56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，套内面积：170.81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，分摊面积：36.75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，销售均价：8517.26元/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（建筑面积）、  8966 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</si>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</sst>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yyyy&quot;年&quot;m&quot;月&quot;d&quot;日&quot;;@"/>
    <numFmt numFmtId="178" formatCode="0_ "/>
  </numFmts>
  <fonts count="38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8" borderId="12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7" borderId="11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4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6" fontId="8" fillId="2" borderId="2" xfId="49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>
      <alignment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S18"/>
  <sheetViews>
    <sheetView tabSelected="1" workbookViewId="0">
      <pane ySplit="7" topLeftCell="A8" activePane="bottomLeft" state="frozen"/>
      <selection/>
      <selection pane="bottomLeft" activeCell="I17" sqref="I17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6"/>
      <c r="L2" s="36"/>
      <c r="M2" s="37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10"/>
      <c r="G4" s="10"/>
      <c r="H4" s="11"/>
      <c r="I4" s="12"/>
      <c r="J4" s="38" t="s">
        <v>2</v>
      </c>
      <c r="K4" s="39" t="s">
        <v>3</v>
      </c>
      <c r="L4" s="39"/>
      <c r="M4" s="40"/>
      <c r="N4" s="13"/>
      <c r="O4" s="13"/>
    </row>
    <row r="5" s="1" customFormat="1" ht="19" customHeight="1" spans="1:15">
      <c r="A5" s="12"/>
      <c r="B5" s="13"/>
      <c r="C5" s="13"/>
      <c r="D5" s="13"/>
      <c r="E5" s="13"/>
      <c r="F5" s="13"/>
      <c r="G5" s="13"/>
      <c r="H5" s="14"/>
      <c r="I5" s="14"/>
      <c r="J5" s="41" t="s">
        <v>4</v>
      </c>
      <c r="K5" s="42" t="s">
        <v>5</v>
      </c>
      <c r="L5" s="42"/>
      <c r="M5" s="42"/>
      <c r="N5" s="42"/>
      <c r="O5" s="42"/>
    </row>
    <row r="6" s="1" customFormat="1" ht="18.75" spans="1:15">
      <c r="A6" s="15" t="s">
        <v>6</v>
      </c>
      <c r="B6" s="15"/>
      <c r="C6" s="15"/>
      <c r="D6" s="15"/>
      <c r="E6" s="15"/>
      <c r="F6" s="15"/>
      <c r="G6" s="15"/>
      <c r="H6" s="15"/>
      <c r="I6" s="12"/>
      <c r="J6" s="38" t="s">
        <v>7</v>
      </c>
      <c r="K6" s="43">
        <v>45207</v>
      </c>
      <c r="L6" s="43"/>
      <c r="M6" s="44"/>
      <c r="N6" s="43"/>
      <c r="O6" s="43"/>
    </row>
    <row r="7" s="2" customFormat="1" ht="54.95" customHeight="1" spans="1:15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45" t="s">
        <v>18</v>
      </c>
      <c r="L7" s="46" t="s">
        <v>19</v>
      </c>
      <c r="M7" s="17" t="s">
        <v>20</v>
      </c>
      <c r="N7" s="17" t="s">
        <v>21</v>
      </c>
      <c r="O7" s="17" t="s">
        <v>22</v>
      </c>
    </row>
    <row r="8" s="3" customFormat="1" ht="21.95" customHeight="1" spans="1:19">
      <c r="A8" s="18">
        <v>1</v>
      </c>
      <c r="B8" s="19" t="s">
        <v>23</v>
      </c>
      <c r="C8" s="19" t="s">
        <v>24</v>
      </c>
      <c r="D8" s="20" t="s">
        <v>25</v>
      </c>
      <c r="E8" s="21" t="s">
        <v>26</v>
      </c>
      <c r="F8" s="22">
        <v>2.95</v>
      </c>
      <c r="G8" s="23">
        <v>111.49</v>
      </c>
      <c r="H8" s="23">
        <v>19.74</v>
      </c>
      <c r="I8" s="23">
        <v>91.75</v>
      </c>
      <c r="J8" s="47">
        <v>8906.07</v>
      </c>
      <c r="K8" s="47">
        <f>J8*90%</f>
        <v>8015.463</v>
      </c>
      <c r="L8" s="47">
        <v>992938</v>
      </c>
      <c r="M8" s="47">
        <f>L8*0.9</f>
        <v>893644.2</v>
      </c>
      <c r="N8" s="18" t="s">
        <v>27</v>
      </c>
      <c r="O8" s="18" t="s">
        <v>28</v>
      </c>
      <c r="Q8" s="62"/>
      <c r="S8" s="63"/>
    </row>
    <row r="9" s="3" customFormat="1" ht="21.95" customHeight="1" spans="1:19">
      <c r="A9" s="18">
        <v>2</v>
      </c>
      <c r="B9" s="19" t="s">
        <v>23</v>
      </c>
      <c r="C9" s="19" t="s">
        <v>29</v>
      </c>
      <c r="D9" s="20" t="s">
        <v>25</v>
      </c>
      <c r="E9" s="21" t="s">
        <v>26</v>
      </c>
      <c r="F9" s="22">
        <v>2.95</v>
      </c>
      <c r="G9" s="23">
        <v>96.07</v>
      </c>
      <c r="H9" s="23">
        <v>17.01</v>
      </c>
      <c r="I9" s="23">
        <v>79.06</v>
      </c>
      <c r="J9" s="47">
        <v>9025</v>
      </c>
      <c r="K9" s="47">
        <f>J9*90%</f>
        <v>8122.5</v>
      </c>
      <c r="L9" s="47">
        <v>867031.75</v>
      </c>
      <c r="M9" s="47">
        <f>L9*0.9</f>
        <v>780328.575</v>
      </c>
      <c r="N9" s="18" t="s">
        <v>27</v>
      </c>
      <c r="O9" s="18" t="s">
        <v>28</v>
      </c>
      <c r="Q9" s="62"/>
      <c r="S9" s="63"/>
    </row>
    <row r="10" s="4" customFormat="1" ht="24.75" customHeight="1" spans="1:16">
      <c r="A10" s="24" t="s">
        <v>30</v>
      </c>
      <c r="B10" s="25" t="s">
        <v>31</v>
      </c>
      <c r="C10" s="26"/>
      <c r="D10" s="26"/>
      <c r="E10" s="26"/>
      <c r="F10" s="27"/>
      <c r="G10" s="28">
        <f>SUM(G8:G9)</f>
        <v>207.56</v>
      </c>
      <c r="H10" s="28">
        <f>SUM(H8:H9)</f>
        <v>36.75</v>
      </c>
      <c r="I10" s="28">
        <f>SUM(I8:I9)</f>
        <v>170.81</v>
      </c>
      <c r="J10" s="48">
        <f>AVERAGE(J8:J9)</f>
        <v>8965.535</v>
      </c>
      <c r="K10" s="47">
        <f>J10*95%</f>
        <v>8517.25825</v>
      </c>
      <c r="L10" s="47"/>
      <c r="M10" s="47"/>
      <c r="N10" s="49"/>
      <c r="O10" s="49"/>
      <c r="P10" s="50"/>
    </row>
    <row r="11" s="1" customFormat="1" ht="33.95" customHeight="1" spans="1:15">
      <c r="A11" s="29" t="s">
        <v>32</v>
      </c>
      <c r="B11" s="29"/>
      <c r="C11" s="29"/>
      <c r="D11" s="29"/>
      <c r="E11" s="29"/>
      <c r="F11" s="29"/>
      <c r="G11" s="29"/>
      <c r="H11" s="29"/>
      <c r="I11" s="29"/>
      <c r="J11" s="29"/>
      <c r="K11" s="51"/>
      <c r="L11" s="51"/>
      <c r="M11" s="29"/>
      <c r="N11" s="29"/>
      <c r="O11" s="29"/>
    </row>
    <row r="12" s="1" customFormat="1" ht="15.95" customHeight="1" spans="1:15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52"/>
      <c r="L12" s="52"/>
      <c r="M12" s="30"/>
      <c r="N12" s="30"/>
      <c r="O12" s="40"/>
    </row>
    <row r="13" s="1" customFormat="1" spans="1:15">
      <c r="A13" s="31" t="s">
        <v>33</v>
      </c>
      <c r="B13" s="31"/>
      <c r="C13" s="31"/>
      <c r="D13" s="31"/>
      <c r="E13" s="31"/>
      <c r="F13" s="31"/>
      <c r="G13" s="31"/>
      <c r="H13" s="31"/>
      <c r="I13" s="31"/>
      <c r="J13" s="31"/>
      <c r="K13" s="53"/>
      <c r="L13" s="53"/>
      <c r="M13" s="54"/>
      <c r="N13" s="31"/>
      <c r="O13" s="12"/>
    </row>
    <row r="14" s="1" customFormat="1" ht="33" customHeight="1" spans="1:15">
      <c r="A14" s="32" t="s">
        <v>34</v>
      </c>
      <c r="B14" s="32"/>
      <c r="C14" s="32"/>
      <c r="D14" s="32"/>
      <c r="E14" s="32"/>
      <c r="F14" s="32"/>
      <c r="G14" s="32"/>
      <c r="H14" s="32"/>
      <c r="I14" s="32"/>
      <c r="J14" s="32"/>
      <c r="K14" s="55"/>
      <c r="L14" s="55"/>
      <c r="M14" s="56"/>
      <c r="N14" s="32"/>
      <c r="O14" s="12"/>
    </row>
    <row r="15" spans="1:14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57"/>
      <c r="L15" s="57"/>
      <c r="M15" s="58"/>
      <c r="N15" s="33"/>
    </row>
    <row r="16" ht="18.75" spans="1:15">
      <c r="A16" s="34" t="s">
        <v>35</v>
      </c>
      <c r="B16" s="34"/>
      <c r="D16" s="35"/>
      <c r="E16" s="35"/>
      <c r="F16" s="35"/>
      <c r="G16" s="35"/>
      <c r="H16" s="35"/>
      <c r="I16" s="35"/>
      <c r="J16" s="35"/>
      <c r="K16" s="59"/>
      <c r="L16" s="59"/>
      <c r="M16" s="60"/>
      <c r="N16" s="35"/>
      <c r="O16" s="35"/>
    </row>
    <row r="17" ht="18.75" spans="2:15">
      <c r="B17" s="35"/>
      <c r="C17" s="35"/>
      <c r="D17" s="35"/>
      <c r="E17" s="35"/>
      <c r="F17" s="35"/>
      <c r="G17" s="35"/>
      <c r="H17" s="35"/>
      <c r="I17" s="35"/>
      <c r="J17" s="35"/>
      <c r="K17" s="61"/>
      <c r="L17" s="61"/>
      <c r="M17" s="60"/>
      <c r="N17" s="35"/>
      <c r="O17" s="35"/>
    </row>
    <row r="18" ht="18.75" spans="1:15">
      <c r="A18" s="34" t="s">
        <v>36</v>
      </c>
      <c r="B18" s="34"/>
      <c r="C18" s="34"/>
      <c r="D18" s="34"/>
      <c r="E18" s="34"/>
      <c r="F18" s="34"/>
      <c r="H18" s="35"/>
      <c r="I18" s="35"/>
      <c r="J18" s="35"/>
      <c r="K18" s="59"/>
      <c r="L18" s="59"/>
      <c r="M18" s="60"/>
      <c r="O18" s="35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O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2023-10-09T14:46:40Z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44FDC4CE67344BD7BC556AB67D9D7292_13</vt:lpwstr>
  </property>
</Properties>
</file>