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1栋 28套 上浮 5%   " sheetId="14" r:id="rId1"/>
  </sheets>
  <definedNames>
    <definedName name="_xlnm._FilterDatabase" localSheetId="0" hidden="1">'21栋 28套 上浮 5%   '!$A$7:$N$11</definedName>
    <definedName name="_xlnm.Print_Area" localSheetId="0">'21栋 28套 上浮 5%   '!$A$1:$O$18</definedName>
    <definedName name="_xlnm.Print_Titles" localSheetId="0">'21栋 28套 上浮 5%   '!$7:$7</definedName>
  </definedNames>
  <calcPr calcId="144525"/>
</workbook>
</file>

<file path=xl/sharedStrings.xml><?xml version="1.0" encoding="utf-8"?>
<sst xmlns="http://schemas.openxmlformats.org/spreadsheetml/2006/main" count="42" uniqueCount="38">
  <si>
    <t>商品房销售价目表</t>
  </si>
  <si>
    <r>
      <rPr>
        <sz val="14"/>
        <color theme="1"/>
        <rFont val="仿宋_GB2312"/>
        <charset val="134"/>
      </rP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</si>
  <si>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</si>
  <si>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</t>
  </si>
  <si>
    <t>地址：</t>
  </si>
  <si>
    <t>佛冈县汤塘镇汤塘村(清远勤天酒店管理有限公司)内</t>
  </si>
  <si>
    <t>销售价格备案编号：[2023] 099 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</si>
  <si>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</si>
  <si>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</si>
  <si>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</si>
  <si>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</si>
  <si>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</si>
  <si>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</si>
  <si>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</si>
  <si>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2"/>
        <color theme="1"/>
        <rFont val="仿宋_GB2312"/>
        <charset val="134"/>
      </rPr>
      <t>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</si>
  <si>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分摊的共有建筑面积（m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</si>
  <si>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套内建筑面积（m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</si>
  <si>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t>原建筑面积单价（元/㎡）</t>
  </si>
  <si>
    <t>现建筑面积单价（元/㎡）</t>
  </si>
  <si>
    <t>原总售价（元）</t>
  </si>
  <si>
    <t>现总售价（元）</t>
  </si>
  <si>
    <t>销售状态</t>
  </si>
  <si>
    <t>备注</t>
  </si>
  <si>
    <t>21栋</t>
  </si>
  <si>
    <t>1101房</t>
  </si>
  <si>
    <t>11</t>
  </si>
  <si>
    <t>二居室</t>
  </si>
  <si>
    <t>现售</t>
  </si>
  <si>
    <t>毛坯</t>
  </si>
  <si>
    <t>2204房</t>
  </si>
  <si>
    <t>22</t>
  </si>
  <si>
    <t>合计</t>
  </si>
  <si>
    <t>本楼栋总面积/均价</t>
  </si>
  <si>
    <r>
      <t>本栋销售住宅共180 套，本次申请住宅共2套，销售住宅总建筑面积：154.11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，套内面积：117.81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，分摊面积：36.3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，销售均价：9578.1元/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</si>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</sst>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&quot;年&quot;m&quot;月&quot;d&quot;日&quot;;@"/>
    <numFmt numFmtId="178" formatCode="0_ "/>
  </numFmts>
  <fonts count="39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6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0"/>
    </font>
    <font>
      <sz val="12"/>
      <name val="仿宋_GB2312"/>
      <charset val="0"/>
    </font>
    <font>
      <sz val="12"/>
      <color theme="1"/>
      <name val="仿宋_GB2312"/>
      <charset val="0"/>
    </font>
    <font>
      <sz val="10"/>
      <color theme="1"/>
      <name val="仿宋_GB2312"/>
      <charset val="134"/>
    </font>
    <font>
      <sz val="14"/>
      <name val="仿宋_GB2312"/>
      <charset val="134"/>
    </font>
    <font>
      <sz val="16"/>
      <color rgb="FFFF0000"/>
      <name val="仿宋_GB2312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2"/>
      <color theme="1"/>
      <name val="仿宋_GB2312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7" borderId="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14" borderId="12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2" fillId="11" borderId="14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30" fillId="17" borderId="13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5" fillId="0" borderId="0"/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176" fontId="7" fillId="2" borderId="2" xfId="49" applyNumberFormat="1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176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178" fontId="7" fillId="2" borderId="2" xfId="0" applyNumberFormat="1" applyFont="1" applyFill="1" applyBorder="1" applyAlignment="1">
      <alignment horizontal="center" vertical="center" shrinkToFit="1"/>
    </xf>
    <xf numFmtId="176" fontId="7" fillId="2" borderId="2" xfId="0" applyNumberFormat="1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4" fillId="0" borderId="0" xfId="0" applyNumberFormat="1" applyFont="1">
      <alignment vertical="center"/>
    </xf>
    <xf numFmtId="178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U18"/>
  <sheetViews>
    <sheetView tabSelected="1" workbookViewId="0">
      <pane ySplit="7" topLeftCell="A8" activePane="bottomLeft" state="frozen"/>
      <selection/>
      <selection pane="bottomLeft" activeCell="H17" sqref="H17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2" width="13.625" style="6" customWidth="1"/>
    <col min="13" max="13" width="13.625" style="7" customWidth="1"/>
    <col min="14" max="14" width="11.75" style="5" customWidth="1"/>
    <col min="15" max="15" width="8.75" style="5"/>
  </cols>
  <sheetData>
    <row r="2" ht="20.25" spans="2:15">
      <c r="B2" s="8" t="s">
        <v>0</v>
      </c>
      <c r="C2" s="8"/>
      <c r="D2" s="8"/>
      <c r="E2" s="8"/>
      <c r="F2" s="8"/>
      <c r="G2" s="8"/>
      <c r="H2" s="8"/>
      <c r="I2" s="8"/>
      <c r="J2" s="8"/>
      <c r="K2" s="36"/>
      <c r="L2" s="36"/>
      <c r="M2" s="37"/>
      <c r="N2" s="8"/>
      <c r="O2" s="8"/>
    </row>
    <row r="4" s="1" customFormat="1" ht="18.75" spans="1:15">
      <c r="A4" s="9" t="s">
        <v>1</v>
      </c>
      <c r="B4" s="9"/>
      <c r="C4" s="9"/>
      <c r="D4" s="9"/>
      <c r="E4" s="9"/>
      <c r="F4" s="9"/>
      <c r="G4" s="9"/>
      <c r="H4" s="9"/>
      <c r="I4" s="10"/>
      <c r="J4" s="11" t="s">
        <v>2</v>
      </c>
      <c r="K4" s="38" t="s">
        <v>3</v>
      </c>
      <c r="L4" s="38"/>
      <c r="M4" s="39"/>
      <c r="N4" s="11"/>
      <c r="O4" s="11"/>
    </row>
    <row r="5" s="1" customFormat="1" ht="19" customHeight="1" spans="1:15">
      <c r="A5" s="10"/>
      <c r="B5" s="11"/>
      <c r="C5" s="11"/>
      <c r="D5" s="11"/>
      <c r="E5" s="11"/>
      <c r="F5" s="11"/>
      <c r="G5" s="11"/>
      <c r="H5" s="12"/>
      <c r="I5" s="12"/>
      <c r="J5" s="12" t="s">
        <v>4</v>
      </c>
      <c r="K5" s="40" t="s">
        <v>5</v>
      </c>
      <c r="L5" s="40"/>
      <c r="M5" s="40"/>
      <c r="N5" s="40"/>
      <c r="O5" s="40"/>
    </row>
    <row r="6" s="1" customFormat="1" ht="18.75" spans="1:15">
      <c r="A6" s="13" t="s">
        <v>6</v>
      </c>
      <c r="B6" s="13"/>
      <c r="C6" s="13"/>
      <c r="D6" s="13"/>
      <c r="E6" s="13"/>
      <c r="F6" s="13"/>
      <c r="G6" s="13"/>
      <c r="H6" s="13"/>
      <c r="I6" s="10"/>
      <c r="J6" s="11" t="s">
        <v>7</v>
      </c>
      <c r="K6" s="41">
        <v>45196</v>
      </c>
      <c r="L6" s="41"/>
      <c r="M6" s="42"/>
      <c r="N6" s="41"/>
      <c r="O6" s="41"/>
    </row>
    <row r="7" s="2" customFormat="1" ht="54.95" customHeight="1" spans="1:15">
      <c r="A7" s="14" t="s">
        <v>8</v>
      </c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15" t="s">
        <v>16</v>
      </c>
      <c r="J7" s="15" t="s">
        <v>17</v>
      </c>
      <c r="K7" s="43" t="s">
        <v>18</v>
      </c>
      <c r="L7" s="44" t="s">
        <v>19</v>
      </c>
      <c r="M7" s="15" t="s">
        <v>20</v>
      </c>
      <c r="N7" s="15" t="s">
        <v>21</v>
      </c>
      <c r="O7" s="15" t="s">
        <v>22</v>
      </c>
    </row>
    <row r="8" s="3" customFormat="1" ht="21.95" customHeight="1" spans="1:21">
      <c r="A8" s="16">
        <v>1</v>
      </c>
      <c r="B8" s="17" t="s">
        <v>23</v>
      </c>
      <c r="C8" s="18" t="s">
        <v>24</v>
      </c>
      <c r="D8" s="19" t="s">
        <v>25</v>
      </c>
      <c r="E8" s="20" t="s">
        <v>26</v>
      </c>
      <c r="F8" s="21">
        <v>2.95</v>
      </c>
      <c r="G8" s="22">
        <v>76.37</v>
      </c>
      <c r="H8" s="22">
        <v>17.99</v>
      </c>
      <c r="I8" s="22">
        <v>58.38</v>
      </c>
      <c r="J8" s="22">
        <v>8916</v>
      </c>
      <c r="K8" s="45">
        <f>J8*105%</f>
        <v>9361.8</v>
      </c>
      <c r="L8" s="22">
        <v>680915</v>
      </c>
      <c r="M8" s="46">
        <f>G8*K8</f>
        <v>714960.666</v>
      </c>
      <c r="N8" s="16" t="s">
        <v>27</v>
      </c>
      <c r="O8" s="16" t="s">
        <v>28</v>
      </c>
      <c r="S8" s="62"/>
      <c r="U8" s="63"/>
    </row>
    <row r="9" s="3" customFormat="1" ht="21.95" customHeight="1" spans="1:21">
      <c r="A9" s="16">
        <v>2</v>
      </c>
      <c r="B9" s="17" t="s">
        <v>23</v>
      </c>
      <c r="C9" s="18" t="s">
        <v>29</v>
      </c>
      <c r="D9" s="19" t="s">
        <v>30</v>
      </c>
      <c r="E9" s="20" t="s">
        <v>26</v>
      </c>
      <c r="F9" s="21">
        <v>2.95</v>
      </c>
      <c r="G9" s="22">
        <v>77.74</v>
      </c>
      <c r="H9" s="22">
        <v>18.31</v>
      </c>
      <c r="I9" s="22">
        <v>59.43</v>
      </c>
      <c r="J9" s="22">
        <v>9328</v>
      </c>
      <c r="K9" s="45">
        <f>J9*105%</f>
        <v>9794.4</v>
      </c>
      <c r="L9" s="22">
        <v>725159</v>
      </c>
      <c r="M9" s="46">
        <f>G9*K9</f>
        <v>761416.656</v>
      </c>
      <c r="N9" s="16" t="s">
        <v>27</v>
      </c>
      <c r="O9" s="16" t="s">
        <v>28</v>
      </c>
      <c r="S9" s="62"/>
      <c r="U9" s="63"/>
    </row>
    <row r="10" s="4" customFormat="1" ht="24.75" customHeight="1" spans="1:18">
      <c r="A10" s="23" t="s">
        <v>31</v>
      </c>
      <c r="B10" s="24" t="s">
        <v>32</v>
      </c>
      <c r="C10" s="25"/>
      <c r="D10" s="25"/>
      <c r="E10" s="25"/>
      <c r="F10" s="26"/>
      <c r="G10" s="27">
        <f>SUM(G8:G9)</f>
        <v>154.11</v>
      </c>
      <c r="H10" s="27">
        <f>SUM(H8:H9)</f>
        <v>36.3</v>
      </c>
      <c r="I10" s="27">
        <f>SUM(I8:I9)</f>
        <v>117.81</v>
      </c>
      <c r="J10" s="47">
        <f>AVERAGE(J8:J9)</f>
        <v>9122</v>
      </c>
      <c r="K10" s="48">
        <f>AVERAGE(K8:K9)</f>
        <v>9578.1</v>
      </c>
      <c r="L10" s="47"/>
      <c r="M10" s="23"/>
      <c r="N10" s="16"/>
      <c r="O10" s="16"/>
      <c r="R10" s="64"/>
    </row>
    <row r="11" s="1" customFormat="1" ht="33.95" customHeight="1" spans="1:15">
      <c r="A11" s="28" t="s">
        <v>33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49"/>
      <c r="O11" s="50"/>
    </row>
    <row r="12" s="1" customFormat="1" ht="15.95" customHeight="1" spans="1:16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51"/>
      <c r="L12" s="51"/>
      <c r="M12" s="30"/>
      <c r="N12" s="30"/>
      <c r="O12" s="39"/>
      <c r="P12" s="52"/>
    </row>
    <row r="13" s="1" customFormat="1" spans="1:15">
      <c r="A13" s="31" t="s">
        <v>34</v>
      </c>
      <c r="B13" s="31"/>
      <c r="C13" s="31"/>
      <c r="D13" s="31"/>
      <c r="E13" s="31"/>
      <c r="F13" s="31"/>
      <c r="G13" s="31"/>
      <c r="H13" s="31"/>
      <c r="I13" s="31"/>
      <c r="J13" s="31"/>
      <c r="K13" s="53"/>
      <c r="L13" s="53"/>
      <c r="M13" s="54"/>
      <c r="N13" s="31"/>
      <c r="O13" s="10"/>
    </row>
    <row r="14" s="1" customFormat="1" ht="33" customHeight="1" spans="1:15">
      <c r="A14" s="32" t="s">
        <v>35</v>
      </c>
      <c r="B14" s="32"/>
      <c r="C14" s="32"/>
      <c r="D14" s="32"/>
      <c r="E14" s="32"/>
      <c r="F14" s="32"/>
      <c r="G14" s="32"/>
      <c r="H14" s="32"/>
      <c r="I14" s="32"/>
      <c r="J14" s="32"/>
      <c r="K14" s="55"/>
      <c r="L14" s="55"/>
      <c r="M14" s="56"/>
      <c r="N14" s="32"/>
      <c r="O14" s="10"/>
    </row>
    <row r="15" spans="1:14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57"/>
      <c r="L15" s="57"/>
      <c r="M15" s="58"/>
      <c r="N15" s="33"/>
    </row>
    <row r="16" ht="18.75" spans="1:15">
      <c r="A16" s="34" t="s">
        <v>36</v>
      </c>
      <c r="B16" s="34"/>
      <c r="D16" s="35"/>
      <c r="E16" s="35"/>
      <c r="F16" s="35"/>
      <c r="G16" s="35"/>
      <c r="H16" s="35"/>
      <c r="I16" s="35"/>
      <c r="J16" s="35"/>
      <c r="K16" s="59"/>
      <c r="L16" s="59"/>
      <c r="M16" s="60"/>
      <c r="N16" s="35"/>
      <c r="O16" s="35"/>
    </row>
    <row r="17" ht="18.75" spans="2:15">
      <c r="B17" s="35"/>
      <c r="C17" s="35"/>
      <c r="D17" s="35"/>
      <c r="E17" s="35"/>
      <c r="F17" s="35"/>
      <c r="G17" s="35"/>
      <c r="H17" s="35"/>
      <c r="I17" s="35"/>
      <c r="J17" s="35"/>
      <c r="K17" s="61"/>
      <c r="L17" s="61"/>
      <c r="M17" s="60"/>
      <c r="N17" s="35"/>
      <c r="O17" s="35"/>
    </row>
    <row r="18" ht="18.75" spans="1:15">
      <c r="A18" s="34" t="s">
        <v>37</v>
      </c>
      <c r="B18" s="34"/>
      <c r="C18" s="34"/>
      <c r="D18" s="34"/>
      <c r="E18" s="34"/>
      <c r="F18" s="34"/>
      <c r="H18" s="35"/>
      <c r="I18" s="35"/>
      <c r="J18" s="35"/>
      <c r="K18" s="59"/>
      <c r="L18" s="59"/>
      <c r="M18" s="60"/>
      <c r="O18" s="35"/>
    </row>
  </sheetData>
  <autoFilter ref="A7:N11">
    <extLst/>
  </autoFilter>
  <mergeCells count="12">
    <mergeCell ref="B2:O2"/>
    <mergeCell ref="K4:O4"/>
    <mergeCell ref="K5:O5"/>
    <mergeCell ref="A6:H6"/>
    <mergeCell ref="K6:O6"/>
    <mergeCell ref="B10:F10"/>
    <mergeCell ref="A11:O11"/>
    <mergeCell ref="A12:P12"/>
    <mergeCell ref="A13:N13"/>
    <mergeCell ref="A14:N14"/>
    <mergeCell ref="A16:B16"/>
    <mergeCell ref="A18:F18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7" man="1"/>
  </colBreaks>
  <ignoredErrors>
    <ignoredError sqref="D8:D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21栋 28套 上浮 5%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2023-09-28T08:55:24Z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1360AC7212274509B7C87019B29E5BF9_13</vt:lpwstr>
  </property>
</Properties>
</file>