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5栋" sheetId="1" r:id="rId1"/>
    <sheet name="28栋 上调" sheetId="6" r:id="rId2"/>
  </sheets>
  <definedNames>
    <definedName name="_xlnm._FilterDatabase" localSheetId="1" hidden="1">'28栋 上调'!$A$7:$O$16</definedName>
    <definedName name="_xlnm._FilterDatabase" localSheetId="0" hidden="1">'25栋'!$A$7:$O$23</definedName>
    <definedName name="_xlnm.Print_Titles" localSheetId="0">'25栋'!$1:$7</definedName>
  </definedNames>
  <calcPr calcId="144525"/>
</workbook>
</file>

<file path=xl/sharedStrings.xml><?xml version="1.0" encoding="utf-8"?>
<sst xmlns="http://schemas.openxmlformats.org/spreadsheetml/2006/main" count="90" uniqueCount="47">
  <si>
    <t>商品房销售价目表（篁胜新城五期25栋调整）</t>
  </si>
  <si>
    <r>
      <t>房地产开发企业名称或中介服务机构名称：</t>
    </r>
    <r>
      <rPr>
        <u/>
        <sz val="12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</si>
  <si>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</si>
  <si>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</si>
  <si>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销售价格备案编号：[2023] 082号</t>
  </si>
  <si>
    <t>日期：2023年8月21日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</si>
  <si>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</si>
  <si>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</si>
  <si>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</si>
  <si>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</si>
  <si>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</si>
  <si>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</si>
  <si>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</si>
  <si>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r>
      <t>分摊的共有建筑面积（m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</si>
  <si>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r>
      <t>套内建筑面积（m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</si>
  <si>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</si>
  <si>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</si>
  <si>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</si>
  <si>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</si>
  <si>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</si>
  <si>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</si>
  <si>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25-2#</t>
  </si>
  <si>
    <t>102房</t>
  </si>
  <si>
    <t>三房</t>
  </si>
  <si>
    <t>待售</t>
  </si>
  <si>
    <t>104房</t>
  </si>
  <si>
    <t>202房</t>
  </si>
  <si>
    <t>204房</t>
  </si>
  <si>
    <t>302房</t>
  </si>
  <si>
    <t>402房</t>
  </si>
  <si>
    <t>502房</t>
  </si>
  <si>
    <t>602房</t>
  </si>
  <si>
    <t>本楼栋总面积/均价</t>
  </si>
  <si>
    <t>本栋销售住宅共 8 套，销售住宅总建筑面积：899.4㎡，套内面积：719.02㎡，分摊面积：180.38㎡，销售均价：7300元/㎡（建筑面积）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</si>
  <si>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</si>
  <si>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</si>
  <si>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</si>
  <si>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</si>
  <si>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商品房销售价目表（篁胜新城五期28栋调整）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</si>
  <si>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</si>
  <si>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地址：佛冈县石角镇北园路2号篁胜新城28栋</t>
  </si>
  <si>
    <t>销售价格备案编号：[2023]082号</t>
  </si>
  <si>
    <t>建筑面积（m2）</t>
  </si>
  <si>
    <t>分摊的共有建筑面积（m2）</t>
  </si>
  <si>
    <t>套内建筑面积（m2）</t>
  </si>
  <si>
    <t>28-1#</t>
  </si>
  <si>
    <t>本栋销售住宅共 1 套，销售住宅总建筑面积：114.08㎡，套内面积：91.54㎡，分摊面积：22.54㎡，销售均价：8400元/㎡（建筑面积）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</si>
</sst>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4"/>
      <name val="宋体"/>
      <charset val="134"/>
    </font>
    <font>
      <u/>
      <sz val="12"/>
      <name val="宋体"/>
      <charset val="134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7" topLeftCell="A8" activePane="bottomLeft" state="frozen"/>
      <selection/>
      <selection pane="bottomLeft" activeCell="J21" sqref="J21"/>
    </sheetView>
  </sheetViews>
  <sheetFormatPr defaultColWidth="9" defaultRowHeight="27" customHeight="1"/>
  <cols>
    <col min="1" max="1" width="7.625" style="1" customWidth="1"/>
    <col min="2" max="2" width="8.875" style="1" customWidth="1"/>
    <col min="3" max="3" width="9" style="27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1" customWidth="1"/>
    <col min="13" max="13" width="13.25" style="28" customWidth="1"/>
    <col min="14" max="14" width="11" style="1" customWidth="1"/>
    <col min="15" max="16384" width="9" style="1"/>
  </cols>
  <sheetData>
    <row r="1" ht="12" customHeight="1" spans="1:15">
      <c r="A1" s="2"/>
      <c r="B1" s="2"/>
      <c r="C1" s="2"/>
      <c r="D1" s="2"/>
      <c r="E1" s="2"/>
      <c r="F1" s="2"/>
      <c r="G1" s="2"/>
      <c r="H1" s="2"/>
      <c r="I1" s="2"/>
      <c r="J1" s="20"/>
      <c r="K1" s="20"/>
      <c r="L1" s="20"/>
      <c r="M1" s="20"/>
      <c r="N1" s="2"/>
      <c r="O1" s="2"/>
    </row>
    <row r="2" ht="14.25" spans="1: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9"/>
      <c r="N2" s="29"/>
      <c r="O2" s="29"/>
    </row>
    <row r="3" ht="14.25" spans="1:15">
      <c r="A3" s="2"/>
      <c r="B3" s="2"/>
      <c r="C3" s="2"/>
      <c r="D3" s="2"/>
      <c r="E3" s="2"/>
      <c r="F3" s="2"/>
      <c r="G3" s="2"/>
      <c r="H3" s="2"/>
      <c r="I3" s="2"/>
      <c r="J3" s="22"/>
      <c r="K3" s="22"/>
      <c r="L3" s="22"/>
      <c r="M3" s="22"/>
      <c r="N3" s="2"/>
      <c r="O3" s="2"/>
    </row>
    <row r="4" ht="14.25" spans="1:15">
      <c r="A4" s="18" t="s">
        <v>1</v>
      </c>
      <c r="B4" s="2"/>
      <c r="C4" s="2"/>
      <c r="D4" s="2"/>
      <c r="E4" s="2"/>
      <c r="F4" s="2"/>
      <c r="G4" s="2"/>
      <c r="H4" s="2"/>
      <c r="I4" s="2"/>
      <c r="J4" s="38"/>
      <c r="K4" s="40" t="s">
        <v>2</v>
      </c>
      <c r="L4" s="38"/>
      <c r="M4" s="22"/>
      <c r="N4" s="22"/>
      <c r="O4" s="22"/>
    </row>
    <row r="5" ht="14.25" spans="1:15">
      <c r="A5" s="2"/>
      <c r="B5" s="2"/>
      <c r="C5" s="2"/>
      <c r="D5" s="2"/>
      <c r="E5" s="2"/>
      <c r="F5" s="2"/>
      <c r="G5" s="2"/>
      <c r="H5" s="2"/>
      <c r="I5" s="2"/>
      <c r="J5" s="38"/>
      <c r="K5" s="40" t="s">
        <v>3</v>
      </c>
      <c r="L5" s="38"/>
      <c r="M5" s="22"/>
      <c r="N5" s="22"/>
      <c r="O5" s="22"/>
    </row>
    <row r="6" ht="14.25" spans="1:15">
      <c r="A6" s="30" t="s">
        <v>4</v>
      </c>
      <c r="B6" s="30"/>
      <c r="C6" s="30"/>
      <c r="D6" s="30"/>
      <c r="E6" s="30"/>
      <c r="F6" s="30"/>
      <c r="G6" s="30"/>
      <c r="H6" s="30"/>
      <c r="I6" s="2"/>
      <c r="J6" s="38"/>
      <c r="K6" s="40" t="s">
        <v>5</v>
      </c>
      <c r="L6" s="38"/>
      <c r="M6" s="22"/>
      <c r="N6" s="22"/>
      <c r="O6" s="22"/>
    </row>
    <row r="7" ht="57" spans="1:15">
      <c r="A7" s="31" t="s">
        <v>6</v>
      </c>
      <c r="B7" s="32" t="s">
        <v>7</v>
      </c>
      <c r="C7" s="31" t="s">
        <v>8</v>
      </c>
      <c r="D7" s="31" t="s">
        <v>9</v>
      </c>
      <c r="E7" s="31" t="s">
        <v>10</v>
      </c>
      <c r="F7" s="31" t="s">
        <v>11</v>
      </c>
      <c r="G7" s="31" t="s">
        <v>12</v>
      </c>
      <c r="H7" s="31" t="s">
        <v>13</v>
      </c>
      <c r="I7" s="31" t="s">
        <v>14</v>
      </c>
      <c r="J7" s="41" t="s">
        <v>15</v>
      </c>
      <c r="K7" s="41" t="s">
        <v>16</v>
      </c>
      <c r="L7" s="31" t="s">
        <v>17</v>
      </c>
      <c r="M7" s="41" t="s">
        <v>18</v>
      </c>
      <c r="N7" s="31" t="s">
        <v>19</v>
      </c>
      <c r="O7" s="31" t="s">
        <v>20</v>
      </c>
    </row>
    <row r="8" ht="24" customHeight="1" spans="1:15">
      <c r="A8" s="9">
        <v>1</v>
      </c>
      <c r="B8" s="14" t="s">
        <v>21</v>
      </c>
      <c r="C8" s="33" t="s">
        <v>22</v>
      </c>
      <c r="D8" s="9">
        <v>1</v>
      </c>
      <c r="E8" s="9" t="s">
        <v>23</v>
      </c>
      <c r="F8" s="9">
        <v>3</v>
      </c>
      <c r="G8" s="34">
        <v>117.73</v>
      </c>
      <c r="H8" s="34">
        <v>23.61</v>
      </c>
      <c r="I8" s="34">
        <v>94.12</v>
      </c>
      <c r="J8" s="42">
        <v>7999</v>
      </c>
      <c r="K8" s="42">
        <v>7300</v>
      </c>
      <c r="L8" s="42">
        <v>941722.27</v>
      </c>
      <c r="M8" s="43">
        <f>K8*G8</f>
        <v>859429</v>
      </c>
      <c r="N8" s="9" t="s">
        <v>24</v>
      </c>
      <c r="O8" s="9"/>
    </row>
    <row r="9" ht="24" customHeight="1" spans="1:15">
      <c r="A9" s="9">
        <v>2</v>
      </c>
      <c r="B9" s="14" t="s">
        <v>21</v>
      </c>
      <c r="C9" s="33" t="s">
        <v>25</v>
      </c>
      <c r="D9" s="9">
        <v>1</v>
      </c>
      <c r="E9" s="9" t="s">
        <v>23</v>
      </c>
      <c r="F9" s="9">
        <v>3</v>
      </c>
      <c r="G9" s="34">
        <v>96.51</v>
      </c>
      <c r="H9" s="34">
        <v>19.36</v>
      </c>
      <c r="I9" s="34">
        <v>77.15</v>
      </c>
      <c r="J9" s="42">
        <v>7999</v>
      </c>
      <c r="K9" s="42">
        <v>7300</v>
      </c>
      <c r="L9" s="42">
        <v>771983.49</v>
      </c>
      <c r="M9" s="43">
        <f t="shared" ref="M8:M15" si="0">K9*G9</f>
        <v>704523</v>
      </c>
      <c r="N9" s="9" t="s">
        <v>24</v>
      </c>
      <c r="O9" s="9"/>
    </row>
    <row r="10" ht="24" customHeight="1" spans="1:15">
      <c r="A10" s="9">
        <v>3</v>
      </c>
      <c r="B10" s="14" t="s">
        <v>21</v>
      </c>
      <c r="C10" s="33" t="s">
        <v>26</v>
      </c>
      <c r="D10" s="9">
        <v>2</v>
      </c>
      <c r="E10" s="9" t="s">
        <v>23</v>
      </c>
      <c r="F10" s="9">
        <v>3</v>
      </c>
      <c r="G10" s="34">
        <v>117.73</v>
      </c>
      <c r="H10" s="34">
        <v>23.61</v>
      </c>
      <c r="I10" s="34">
        <v>94.12</v>
      </c>
      <c r="J10" s="42">
        <v>7999</v>
      </c>
      <c r="K10" s="42">
        <v>7300</v>
      </c>
      <c r="L10" s="42">
        <v>941722.27</v>
      </c>
      <c r="M10" s="43">
        <f t="shared" si="0"/>
        <v>859429</v>
      </c>
      <c r="N10" s="9" t="s">
        <v>24</v>
      </c>
      <c r="O10" s="9"/>
    </row>
    <row r="11" ht="24" customHeight="1" spans="1:15">
      <c r="A11" s="9">
        <v>4</v>
      </c>
      <c r="B11" s="14" t="s">
        <v>21</v>
      </c>
      <c r="C11" s="33" t="s">
        <v>27</v>
      </c>
      <c r="D11" s="9">
        <v>2</v>
      </c>
      <c r="E11" s="9" t="s">
        <v>23</v>
      </c>
      <c r="F11" s="9">
        <v>3</v>
      </c>
      <c r="G11" s="34">
        <v>96.51</v>
      </c>
      <c r="H11" s="34">
        <v>19.36</v>
      </c>
      <c r="I11" s="34">
        <v>77.15</v>
      </c>
      <c r="J11" s="42">
        <v>7999</v>
      </c>
      <c r="K11" s="42">
        <v>7300</v>
      </c>
      <c r="L11" s="42">
        <v>771983.49</v>
      </c>
      <c r="M11" s="43">
        <f t="shared" si="0"/>
        <v>704523</v>
      </c>
      <c r="N11" s="9" t="s">
        <v>24</v>
      </c>
      <c r="O11" s="9"/>
    </row>
    <row r="12" ht="24" customHeight="1" spans="1:15">
      <c r="A12" s="9">
        <v>5</v>
      </c>
      <c r="B12" s="14" t="s">
        <v>21</v>
      </c>
      <c r="C12" s="33" t="s">
        <v>28</v>
      </c>
      <c r="D12" s="35">
        <v>3</v>
      </c>
      <c r="E12" s="9" t="s">
        <v>23</v>
      </c>
      <c r="F12" s="9">
        <v>3</v>
      </c>
      <c r="G12" s="34">
        <v>117.73</v>
      </c>
      <c r="H12" s="34">
        <v>23.61</v>
      </c>
      <c r="I12" s="34">
        <v>94.12</v>
      </c>
      <c r="J12" s="42">
        <v>7999</v>
      </c>
      <c r="K12" s="42">
        <v>7300</v>
      </c>
      <c r="L12" s="42">
        <v>941722.27</v>
      </c>
      <c r="M12" s="43">
        <f t="shared" si="0"/>
        <v>859429</v>
      </c>
      <c r="N12" s="9" t="s">
        <v>24</v>
      </c>
      <c r="O12" s="9"/>
    </row>
    <row r="13" ht="24" customHeight="1" spans="1:15">
      <c r="A13" s="9">
        <v>6</v>
      </c>
      <c r="B13" s="14" t="s">
        <v>21</v>
      </c>
      <c r="C13" s="33" t="s">
        <v>29</v>
      </c>
      <c r="D13" s="35">
        <v>4</v>
      </c>
      <c r="E13" s="9" t="s">
        <v>23</v>
      </c>
      <c r="F13" s="9">
        <v>3</v>
      </c>
      <c r="G13" s="34">
        <v>117.73</v>
      </c>
      <c r="H13" s="34">
        <v>23.61</v>
      </c>
      <c r="I13" s="34">
        <v>94.12</v>
      </c>
      <c r="J13" s="42">
        <v>7999</v>
      </c>
      <c r="K13" s="42">
        <v>7300</v>
      </c>
      <c r="L13" s="42">
        <v>941722.27</v>
      </c>
      <c r="M13" s="43">
        <f t="shared" si="0"/>
        <v>859429</v>
      </c>
      <c r="N13" s="9" t="s">
        <v>24</v>
      </c>
      <c r="O13" s="9"/>
    </row>
    <row r="14" ht="24" customHeight="1" spans="1:15">
      <c r="A14" s="9">
        <v>7</v>
      </c>
      <c r="B14" s="14" t="s">
        <v>21</v>
      </c>
      <c r="C14" s="33" t="s">
        <v>30</v>
      </c>
      <c r="D14" s="35">
        <v>5</v>
      </c>
      <c r="E14" s="9" t="s">
        <v>23</v>
      </c>
      <c r="F14" s="9">
        <v>3</v>
      </c>
      <c r="G14" s="34">
        <v>117.73</v>
      </c>
      <c r="H14" s="34">
        <v>23.61</v>
      </c>
      <c r="I14" s="34">
        <v>94.12</v>
      </c>
      <c r="J14" s="42">
        <v>7999</v>
      </c>
      <c r="K14" s="42">
        <v>7300</v>
      </c>
      <c r="L14" s="42">
        <v>941722.27</v>
      </c>
      <c r="M14" s="43">
        <f t="shared" si="0"/>
        <v>859429</v>
      </c>
      <c r="N14" s="9" t="s">
        <v>24</v>
      </c>
      <c r="O14" s="9"/>
    </row>
    <row r="15" ht="24" customHeight="1" spans="1:15">
      <c r="A15" s="9">
        <v>8</v>
      </c>
      <c r="B15" s="14" t="s">
        <v>21</v>
      </c>
      <c r="C15" s="33" t="s">
        <v>31</v>
      </c>
      <c r="D15" s="35">
        <v>6</v>
      </c>
      <c r="E15" s="9" t="s">
        <v>23</v>
      </c>
      <c r="F15" s="9">
        <v>3</v>
      </c>
      <c r="G15" s="34">
        <v>117.73</v>
      </c>
      <c r="H15" s="34">
        <v>23.61</v>
      </c>
      <c r="I15" s="34">
        <v>94.12</v>
      </c>
      <c r="J15" s="42">
        <v>7999</v>
      </c>
      <c r="K15" s="42">
        <v>7300</v>
      </c>
      <c r="L15" s="42">
        <v>941722.27</v>
      </c>
      <c r="M15" s="43">
        <f t="shared" si="0"/>
        <v>859429</v>
      </c>
      <c r="N15" s="9" t="s">
        <v>24</v>
      </c>
      <c r="O15" s="9"/>
    </row>
    <row r="16" ht="24" customHeight="1" spans="1:15">
      <c r="A16" s="12" t="s">
        <v>32</v>
      </c>
      <c r="B16" s="13"/>
      <c r="C16" s="13"/>
      <c r="D16" s="13"/>
      <c r="E16" s="13"/>
      <c r="F16" s="14"/>
      <c r="G16" s="9">
        <f>SUM(G8:G15)</f>
        <v>899.4</v>
      </c>
      <c r="H16" s="9">
        <f>SUM(H8:H15)</f>
        <v>180.38</v>
      </c>
      <c r="I16" s="9">
        <f>SUM(I8:I15)</f>
        <v>719.02</v>
      </c>
      <c r="J16" s="42">
        <v>7999</v>
      </c>
      <c r="K16" s="42">
        <v>7300</v>
      </c>
      <c r="L16" s="42">
        <f>SUM(L8:L15)</f>
        <v>7194300.6</v>
      </c>
      <c r="M16" s="42">
        <f>SUM(M8:M15)</f>
        <v>6565620</v>
      </c>
      <c r="N16" s="9" t="s">
        <v>24</v>
      </c>
      <c r="O16" s="9"/>
    </row>
    <row r="17" ht="24" customHeight="1" spans="1:15">
      <c r="A17" s="15" t="s">
        <v>33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4"/>
      <c r="N17" s="16"/>
      <c r="O17" s="26"/>
    </row>
    <row r="18" ht="19" customHeight="1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2"/>
      <c r="N18" s="22"/>
      <c r="O18" s="22"/>
    </row>
    <row r="19" ht="31" customHeight="1" spans="1:15">
      <c r="A19" s="17" t="s">
        <v>34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5"/>
      <c r="N19" s="17"/>
      <c r="O19" s="17"/>
    </row>
    <row r="20" ht="19" customHeight="1" spans="1:15">
      <c r="A20" s="17" t="s">
        <v>35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45"/>
      <c r="N20" s="17"/>
      <c r="O20" s="17"/>
    </row>
    <row r="21" ht="19" customHeight="1" spans="1:15">
      <c r="A21" s="36" t="s">
        <v>36</v>
      </c>
      <c r="B21" s="36"/>
      <c r="C21" s="2"/>
      <c r="D21" s="2"/>
      <c r="E21" s="2"/>
      <c r="F21" s="2"/>
      <c r="G21" s="2"/>
      <c r="H21" s="2"/>
      <c r="I21" s="2"/>
      <c r="J21" s="2"/>
      <c r="K21" s="2"/>
      <c r="L21" s="2"/>
      <c r="M21" s="22"/>
      <c r="N21" s="22"/>
      <c r="O21" s="22"/>
    </row>
    <row r="22" ht="19" customHeight="1" spans="1:15">
      <c r="A22" s="37" t="s">
        <v>37</v>
      </c>
      <c r="B22" s="38"/>
      <c r="C22" s="37"/>
      <c r="D22" s="37"/>
      <c r="E22" s="37"/>
      <c r="F22" s="2"/>
      <c r="G22" s="2"/>
      <c r="H22" s="2"/>
      <c r="I22" s="2"/>
      <c r="J22" s="2"/>
      <c r="K22" s="2"/>
      <c r="L22" s="2"/>
      <c r="M22" s="22"/>
      <c r="N22" s="22"/>
      <c r="O22" s="22"/>
    </row>
    <row r="23" customHeight="1" spans="2:15">
      <c r="B23" s="29"/>
      <c r="C23" s="29"/>
      <c r="D23" s="29"/>
      <c r="E23" s="29"/>
      <c r="F23" s="29"/>
      <c r="G23" s="2"/>
      <c r="H23" s="2"/>
      <c r="I23" s="5"/>
      <c r="J23" s="5"/>
      <c r="K23" s="5"/>
      <c r="L23" s="5"/>
      <c r="M23" s="20"/>
      <c r="N23" s="22"/>
      <c r="O23" s="22"/>
    </row>
  </sheetData>
  <mergeCells count="7">
    <mergeCell ref="A2:O2"/>
    <mergeCell ref="A6:E6"/>
    <mergeCell ref="A16:F16"/>
    <mergeCell ref="A17:O17"/>
    <mergeCell ref="A19:O19"/>
    <mergeCell ref="A20:O20"/>
    <mergeCell ref="A21:B21"/>
  </mergeCells>
  <pageMargins left="0.354166666666667" right="0.314583333333333" top="0.354166666666667" bottom="0.354166666666667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R13" sqref="R13"/>
    </sheetView>
  </sheetViews>
  <sheetFormatPr defaultColWidth="9" defaultRowHeight="28" customHeight="1"/>
  <cols>
    <col min="1" max="2" width="9" style="1"/>
    <col min="3" max="3" width="7.5" style="1" customWidth="1"/>
    <col min="4" max="4" width="5.875" style="1" customWidth="1"/>
    <col min="5" max="5" width="7.375" style="1" customWidth="1"/>
    <col min="6" max="6" width="5.75" style="1" customWidth="1"/>
    <col min="7" max="7" width="9.125" style="1"/>
    <col min="8" max="8" width="9" style="1"/>
    <col min="9" max="9" width="9.125" style="1"/>
    <col min="10" max="11" width="9" style="1"/>
    <col min="12" max="12" width="12.75" style="1" customWidth="1"/>
    <col min="13" max="13" width="11.875" style="1" customWidth="1"/>
    <col min="14" max="16384" width="9" style="1"/>
  </cols>
  <sheetData>
    <row r="1" ht="16" customHeight="1" spans="1:15">
      <c r="A1" s="2"/>
      <c r="B1" s="2"/>
      <c r="C1" s="2"/>
      <c r="D1" s="2"/>
      <c r="E1" s="2"/>
      <c r="F1" s="2"/>
      <c r="G1" s="2"/>
      <c r="H1" s="2"/>
      <c r="I1" s="2"/>
      <c r="J1" s="20"/>
      <c r="K1" s="20"/>
      <c r="L1" s="20"/>
      <c r="M1" s="20"/>
      <c r="N1" s="2"/>
      <c r="O1" s="2"/>
    </row>
    <row r="2" customHeight="1" spans="1:1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" customHeight="1" spans="1:15">
      <c r="A3" s="2"/>
      <c r="B3" s="2"/>
      <c r="C3" s="2"/>
      <c r="D3" s="2"/>
      <c r="E3" s="2"/>
      <c r="F3" s="2"/>
      <c r="G3" s="2"/>
      <c r="H3" s="2"/>
      <c r="I3" s="2"/>
      <c r="J3" s="20"/>
      <c r="K3" s="20"/>
      <c r="L3" s="20"/>
      <c r="M3" s="20"/>
      <c r="N3" s="2"/>
      <c r="O3" s="2"/>
    </row>
    <row r="4" customHeight="1" spans="1:15">
      <c r="A4" s="4" t="s">
        <v>39</v>
      </c>
      <c r="B4" s="5"/>
      <c r="C4" s="5"/>
      <c r="D4" s="5"/>
      <c r="E4" s="5"/>
      <c r="F4" s="5"/>
      <c r="G4" s="5"/>
      <c r="H4" s="5"/>
      <c r="I4" s="5"/>
      <c r="J4" s="5"/>
      <c r="L4" s="21" t="s">
        <v>2</v>
      </c>
      <c r="M4" s="22"/>
      <c r="N4" s="20"/>
      <c r="O4" s="20"/>
    </row>
    <row r="5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L5" s="21" t="s">
        <v>40</v>
      </c>
      <c r="M5" s="22"/>
      <c r="N5" s="5"/>
      <c r="O5" s="5"/>
    </row>
    <row r="6" customHeight="1" spans="1:15">
      <c r="A6" s="6" t="s">
        <v>41</v>
      </c>
      <c r="B6" s="6"/>
      <c r="C6" s="6"/>
      <c r="D6" s="6"/>
      <c r="E6" s="6"/>
      <c r="F6" s="6"/>
      <c r="G6" s="6"/>
      <c r="H6" s="6"/>
      <c r="I6" s="6"/>
      <c r="J6" s="5"/>
      <c r="L6" s="21" t="s">
        <v>5</v>
      </c>
      <c r="M6" s="22"/>
      <c r="N6" s="5"/>
      <c r="O6" s="5"/>
    </row>
    <row r="7" ht="54" customHeight="1" spans="1:15">
      <c r="A7" s="7" t="s">
        <v>6</v>
      </c>
      <c r="B7" s="8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42</v>
      </c>
      <c r="H7" s="7" t="s">
        <v>43</v>
      </c>
      <c r="I7" s="7" t="s">
        <v>44</v>
      </c>
      <c r="J7" s="23" t="s">
        <v>15</v>
      </c>
      <c r="K7" s="23" t="s">
        <v>16</v>
      </c>
      <c r="L7" s="7" t="s">
        <v>17</v>
      </c>
      <c r="M7" s="7" t="s">
        <v>18</v>
      </c>
      <c r="N7" s="7" t="s">
        <v>19</v>
      </c>
      <c r="O7" s="7" t="s">
        <v>20</v>
      </c>
    </row>
    <row r="8" customHeight="1" spans="1:15">
      <c r="A8" s="9">
        <v>1</v>
      </c>
      <c r="B8" s="10" t="s">
        <v>45</v>
      </c>
      <c r="C8" s="11">
        <v>101</v>
      </c>
      <c r="D8" s="11">
        <v>1</v>
      </c>
      <c r="E8" s="11" t="s">
        <v>23</v>
      </c>
      <c r="F8" s="11">
        <v>3</v>
      </c>
      <c r="G8" s="11">
        <v>114.08</v>
      </c>
      <c r="H8" s="11">
        <v>22.54</v>
      </c>
      <c r="I8" s="11">
        <v>91.54</v>
      </c>
      <c r="J8" s="24">
        <v>8000</v>
      </c>
      <c r="K8" s="24">
        <f>J8*1.05</f>
        <v>8400</v>
      </c>
      <c r="L8" s="24">
        <f>G8*J8</f>
        <v>912640</v>
      </c>
      <c r="M8" s="24">
        <f>K8*G8</f>
        <v>958272</v>
      </c>
      <c r="N8" s="11" t="s">
        <v>24</v>
      </c>
      <c r="O8" s="11"/>
    </row>
    <row r="9" customHeight="1" spans="1:15">
      <c r="A9" s="12" t="s">
        <v>32</v>
      </c>
      <c r="B9" s="13"/>
      <c r="C9" s="13"/>
      <c r="D9" s="13"/>
      <c r="E9" s="13"/>
      <c r="F9" s="14"/>
      <c r="G9" s="11">
        <f>SUM(G8:G8)</f>
        <v>114.08</v>
      </c>
      <c r="H9" s="11">
        <f>SUM(H8:H8)</f>
        <v>22.54</v>
      </c>
      <c r="I9" s="11">
        <f>SUM(I8:I8)</f>
        <v>91.54</v>
      </c>
      <c r="J9" s="24">
        <v>8000</v>
      </c>
      <c r="K9" s="11">
        <v>8400</v>
      </c>
      <c r="L9" s="24">
        <f>SUM(L8:L8)</f>
        <v>912640</v>
      </c>
      <c r="M9" s="24">
        <f>SUM(M8:M8)</f>
        <v>958272</v>
      </c>
      <c r="N9" s="11"/>
      <c r="O9" s="25"/>
    </row>
    <row r="10" customHeight="1" spans="1:16">
      <c r="A10" s="15" t="s">
        <v>46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6"/>
      <c r="P10" s="2"/>
    </row>
    <row r="11" ht="15" customHeight="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2"/>
      <c r="N11" s="22"/>
      <c r="O11" s="22"/>
      <c r="P11" s="2"/>
    </row>
    <row r="12" customHeight="1" spans="1:16">
      <c r="A12" s="17" t="s">
        <v>34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</row>
    <row r="13" customHeight="1" spans="1:16">
      <c r="A13" s="17" t="s">
        <v>35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"/>
    </row>
    <row r="14" customHeight="1" spans="1:16">
      <c r="A14" s="18" t="s">
        <v>36</v>
      </c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20"/>
      <c r="N14" s="22"/>
      <c r="O14" s="22"/>
      <c r="P14" s="2"/>
    </row>
    <row r="15" customHeight="1" spans="1:16">
      <c r="A15" s="19" t="s">
        <v>37</v>
      </c>
      <c r="B15" s="2"/>
      <c r="D15" s="2"/>
      <c r="E15" s="2"/>
      <c r="F15" s="2"/>
      <c r="G15" s="5"/>
      <c r="H15" s="5"/>
      <c r="I15" s="5"/>
      <c r="J15" s="5"/>
      <c r="K15" s="5"/>
      <c r="L15" s="5"/>
      <c r="M15" s="20"/>
      <c r="N15" s="22"/>
      <c r="O15" s="22"/>
      <c r="P15" s="2"/>
    </row>
    <row r="16" customHeight="1" spans="2:16">
      <c r="B16" s="2"/>
      <c r="C16" s="2"/>
      <c r="D16" s="2"/>
      <c r="E16" s="2"/>
      <c r="F16" s="2"/>
      <c r="G16" s="2"/>
      <c r="H16" s="2"/>
      <c r="I16" s="5"/>
      <c r="J16" s="5"/>
      <c r="K16" s="5"/>
      <c r="L16" s="5"/>
      <c r="M16" s="20"/>
      <c r="N16" s="22"/>
      <c r="O16" s="22"/>
      <c r="P16" s="2"/>
    </row>
  </sheetData>
  <autoFilter ref="A7:O16">
    <sortState ref="A7:O16">
      <sortCondition ref="D7:D41"/>
    </sortState>
    <extLst/>
  </autoFilter>
  <mergeCells count="6">
    <mergeCell ref="A2:O2"/>
    <mergeCell ref="A6:E6"/>
    <mergeCell ref="A9:F9"/>
    <mergeCell ref="A10:O10"/>
    <mergeCell ref="A12:O12"/>
    <mergeCell ref="A13:O13"/>
  </mergeCells>
  <pageMargins left="0.393055555555556" right="0.43263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25栋</vt:lpstr>
      <vt:lpstr>28栋 上调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2023-08-25T09:24:18Z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