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栋4套下浮 10%  (2)" sheetId="1" r:id="rId1"/>
  </sheets>
  <definedNames>
    <definedName name="_xlnm._FilterDatabase" localSheetId="0" hidden="1">'1栋4套下浮 10%  (2)'!$A$7:$N$13</definedName>
    <definedName name="_xlnm.Print_Area" localSheetId="0">'1栋4套下浮 10%  (2)'!$A$1:$O$20</definedName>
    <definedName name="_xlnm.Print_Titles" localSheetId="0">'1栋4套下浮 10%  (2)'!$7:$7</definedName>
  </definedNames>
  <calcPr calcId="144525"/>
</workbook>
</file>

<file path=xl/sharedStrings.xml><?xml version="1.0" encoding="utf-8"?>
<sst xmlns="http://schemas.openxmlformats.org/spreadsheetml/2006/main" count="54" uniqueCount="41">
  <si>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</si>
  <si>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</si>
  <si>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</si>
  <si>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</si>
  <si>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</si>
  <si>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</si>
  <si>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销售价格备案编号：[2023] 067号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</si>
  <si>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</si>
  <si>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</si>
  <si>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</si>
  <si>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</si>
  <si>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</si>
  <si>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</si>
  <si>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</si>
  <si>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</si>
  <si>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</si>
  <si>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</si>
  <si>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</si>
  <si>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r>
      <t>现建筑面积单价（元/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</si>
  <si>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</si>
  <si>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</si>
  <si>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</si>
  <si>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</si>
  <si>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</t>
  </si>
  <si>
    <t>302房</t>
  </si>
  <si>
    <t>3</t>
  </si>
  <si>
    <t>三居室</t>
  </si>
  <si>
    <t>预售</t>
  </si>
  <si>
    <t>毛坯</t>
  </si>
  <si>
    <t>2802房</t>
  </si>
  <si>
    <t>28</t>
  </si>
  <si>
    <t>2904房</t>
  </si>
  <si>
    <t>29</t>
  </si>
  <si>
    <t>3004房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</si>
  <si>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</si>
  <si>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</si>
  <si>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本栋销售住宅共168 套，本次申请住宅共4套，销售住宅总建筑面积：414.04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，套内面积：342.58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，分摊面积：71.46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，销售均价：8212.5元/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9125元/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</si>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</sst>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yyyy&quot;年&quot;m&quot;月&quot;d&quot;日&quot;;@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6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11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176" fontId="4" fillId="2" borderId="2" xfId="49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6" fontId="6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176" fontId="10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20"/>
  <sheetViews>
    <sheetView tabSelected="1" workbookViewId="0">
      <pane ySplit="7" topLeftCell="A8" activePane="bottomLeft" state="frozen"/>
      <selection/>
      <selection pane="bottomLeft" activeCell="M17" sqref="M1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40"/>
      <c r="L2" s="40"/>
      <c r="M2" s="41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10"/>
      <c r="G4" s="10"/>
      <c r="H4" s="11"/>
      <c r="I4" s="12"/>
      <c r="J4" s="42" t="s">
        <v>2</v>
      </c>
      <c r="K4" s="43" t="s">
        <v>3</v>
      </c>
      <c r="L4" s="43"/>
      <c r="M4" s="44"/>
      <c r="N4" s="13"/>
      <c r="O4" s="13"/>
    </row>
    <row r="5" s="1" customFormat="1" ht="19" customHeight="1" spans="1:15">
      <c r="A5" s="12"/>
      <c r="B5" s="13"/>
      <c r="C5" s="13"/>
      <c r="D5" s="13"/>
      <c r="E5" s="13"/>
      <c r="F5" s="13"/>
      <c r="G5" s="13"/>
      <c r="H5" s="14"/>
      <c r="I5" s="14"/>
      <c r="J5" s="45" t="s">
        <v>4</v>
      </c>
      <c r="K5" s="46" t="s">
        <v>5</v>
      </c>
      <c r="L5" s="46"/>
      <c r="M5" s="46"/>
      <c r="N5" s="46"/>
      <c r="O5" s="46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2"/>
      <c r="J6" s="42" t="s">
        <v>7</v>
      </c>
      <c r="K6" s="47">
        <v>45117</v>
      </c>
      <c r="L6" s="47"/>
      <c r="M6" s="48"/>
      <c r="N6" s="47"/>
      <c r="O6" s="47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9" t="s">
        <v>18</v>
      </c>
      <c r="L7" s="50" t="s">
        <v>19</v>
      </c>
      <c r="M7" s="17" t="s">
        <v>20</v>
      </c>
      <c r="N7" s="17" t="s">
        <v>21</v>
      </c>
      <c r="O7" s="17" t="s">
        <v>22</v>
      </c>
    </row>
    <row r="8" s="3" customFormat="1" ht="21.95" customHeight="1" spans="1:21">
      <c r="A8" s="18">
        <v>1</v>
      </c>
      <c r="B8" s="19" t="s">
        <v>23</v>
      </c>
      <c r="C8" s="19" t="s">
        <v>24</v>
      </c>
      <c r="D8" s="20" t="s">
        <v>25</v>
      </c>
      <c r="E8" s="21" t="s">
        <v>26</v>
      </c>
      <c r="F8" s="22">
        <v>2.95</v>
      </c>
      <c r="G8" s="23">
        <v>95.09</v>
      </c>
      <c r="H8" s="23">
        <v>16.41</v>
      </c>
      <c r="I8" s="23">
        <v>78.68</v>
      </c>
      <c r="J8" s="51">
        <v>9200</v>
      </c>
      <c r="K8" s="52">
        <f t="shared" ref="K8:K11" si="0">J8*90%</f>
        <v>8280</v>
      </c>
      <c r="L8" s="53">
        <v>874828</v>
      </c>
      <c r="M8" s="53">
        <f t="shared" ref="M8:M11" si="1">G8*K8</f>
        <v>787345.2</v>
      </c>
      <c r="N8" s="18" t="s">
        <v>27</v>
      </c>
      <c r="O8" s="18" t="s">
        <v>28</v>
      </c>
      <c r="S8" s="65"/>
      <c r="U8" s="66"/>
    </row>
    <row r="9" s="3" customFormat="1" ht="21.95" customHeight="1" spans="1:21">
      <c r="A9" s="18">
        <v>2</v>
      </c>
      <c r="B9" s="19" t="s">
        <v>23</v>
      </c>
      <c r="C9" s="19" t="s">
        <v>29</v>
      </c>
      <c r="D9" s="20" t="s">
        <v>30</v>
      </c>
      <c r="E9" s="21" t="s">
        <v>26</v>
      </c>
      <c r="F9" s="22">
        <v>2.95</v>
      </c>
      <c r="G9" s="23">
        <v>95.09</v>
      </c>
      <c r="H9" s="23">
        <v>16.41</v>
      </c>
      <c r="I9" s="23">
        <v>78.68</v>
      </c>
      <c r="J9" s="51">
        <v>9100</v>
      </c>
      <c r="K9" s="52">
        <f t="shared" si="0"/>
        <v>8190</v>
      </c>
      <c r="L9" s="53">
        <v>865319</v>
      </c>
      <c r="M9" s="53">
        <f t="shared" si="1"/>
        <v>778787.1</v>
      </c>
      <c r="N9" s="18" t="s">
        <v>27</v>
      </c>
      <c r="O9" s="18" t="s">
        <v>28</v>
      </c>
      <c r="S9" s="65"/>
      <c r="U9" s="66"/>
    </row>
    <row r="10" s="3" customFormat="1" ht="21.95" customHeight="1" spans="1:21">
      <c r="A10" s="18">
        <v>3</v>
      </c>
      <c r="B10" s="24" t="s">
        <v>23</v>
      </c>
      <c r="C10" s="24" t="s">
        <v>31</v>
      </c>
      <c r="D10" s="25" t="s">
        <v>32</v>
      </c>
      <c r="E10" s="26" t="s">
        <v>26</v>
      </c>
      <c r="F10" s="27">
        <v>2.95</v>
      </c>
      <c r="G10" s="23">
        <v>111.93</v>
      </c>
      <c r="H10" s="23">
        <v>19.32</v>
      </c>
      <c r="I10" s="23">
        <v>92.61</v>
      </c>
      <c r="J10" s="51">
        <v>9100</v>
      </c>
      <c r="K10" s="52">
        <f t="shared" si="0"/>
        <v>8190</v>
      </c>
      <c r="L10" s="53">
        <v>1018563</v>
      </c>
      <c r="M10" s="53">
        <f t="shared" si="1"/>
        <v>916706.7</v>
      </c>
      <c r="N10" s="18" t="s">
        <v>27</v>
      </c>
      <c r="O10" s="18" t="s">
        <v>28</v>
      </c>
      <c r="S10" s="65"/>
      <c r="U10" s="66"/>
    </row>
    <row r="11" s="3" customFormat="1" ht="21.95" customHeight="1" spans="1:21">
      <c r="A11" s="18">
        <v>4</v>
      </c>
      <c r="B11" s="24" t="s">
        <v>23</v>
      </c>
      <c r="C11" s="24" t="s">
        <v>33</v>
      </c>
      <c r="D11" s="25" t="s">
        <v>32</v>
      </c>
      <c r="E11" s="26" t="s">
        <v>26</v>
      </c>
      <c r="F11" s="27">
        <v>2.95</v>
      </c>
      <c r="G11" s="23">
        <v>111.93</v>
      </c>
      <c r="H11" s="23">
        <v>19.32</v>
      </c>
      <c r="I11" s="23">
        <v>92.61</v>
      </c>
      <c r="J11" s="51">
        <v>9100</v>
      </c>
      <c r="K11" s="52">
        <f t="shared" si="0"/>
        <v>8190</v>
      </c>
      <c r="L11" s="53">
        <v>1018563</v>
      </c>
      <c r="M11" s="53">
        <f t="shared" si="1"/>
        <v>916706.7</v>
      </c>
      <c r="N11" s="18" t="s">
        <v>27</v>
      </c>
      <c r="O11" s="18" t="s">
        <v>28</v>
      </c>
      <c r="S11" s="65"/>
      <c r="U11" s="66"/>
    </row>
    <row r="12" s="4" customFormat="1" ht="24.75" customHeight="1" spans="1:18">
      <c r="A12" s="28" t="s">
        <v>34</v>
      </c>
      <c r="B12" s="29" t="s">
        <v>35</v>
      </c>
      <c r="C12" s="30"/>
      <c r="D12" s="30"/>
      <c r="E12" s="30"/>
      <c r="F12" s="31"/>
      <c r="G12" s="32">
        <f t="shared" ref="G12:I12" si="2">SUM(G8:G11)</f>
        <v>414.04</v>
      </c>
      <c r="H12" s="32">
        <f t="shared" si="2"/>
        <v>71.46</v>
      </c>
      <c r="I12" s="32">
        <f t="shared" si="2"/>
        <v>342.58</v>
      </c>
      <c r="J12" s="54">
        <f>AVERAGE(J8:J11)</f>
        <v>9125</v>
      </c>
      <c r="K12" s="52">
        <f>AVERAGE(K8:K11)</f>
        <v>8212.5</v>
      </c>
      <c r="L12" s="54"/>
      <c r="M12" s="28"/>
      <c r="N12" s="55"/>
      <c r="O12" s="55"/>
      <c r="R12" s="67"/>
    </row>
    <row r="13" s="1" customFormat="1" ht="33.95" customHeight="1" spans="1:15">
      <c r="A13" s="33" t="s">
        <v>36</v>
      </c>
      <c r="B13" s="33"/>
      <c r="C13" s="33"/>
      <c r="D13" s="33"/>
      <c r="E13" s="33"/>
      <c r="F13" s="33"/>
      <c r="G13" s="33"/>
      <c r="H13" s="33"/>
      <c r="I13" s="33"/>
      <c r="J13" s="33"/>
      <c r="K13" s="56"/>
      <c r="L13" s="56"/>
      <c r="M13" s="33"/>
      <c r="N13" s="33"/>
      <c r="O13" s="33"/>
    </row>
    <row r="14" s="1" customFormat="1" ht="15.95" customHeight="1" spans="1:16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57"/>
      <c r="L14" s="57"/>
      <c r="M14" s="34"/>
      <c r="N14" s="34"/>
      <c r="O14" s="44"/>
      <c r="P14" s="58"/>
    </row>
    <row r="15" s="1" customFormat="1" spans="1:15">
      <c r="A15" s="35" t="s">
        <v>37</v>
      </c>
      <c r="B15" s="35"/>
      <c r="C15" s="35"/>
      <c r="D15" s="35"/>
      <c r="E15" s="35"/>
      <c r="F15" s="35"/>
      <c r="G15" s="35"/>
      <c r="H15" s="35"/>
      <c r="I15" s="35"/>
      <c r="J15" s="35"/>
      <c r="K15" s="59"/>
      <c r="L15" s="59"/>
      <c r="M15" s="60"/>
      <c r="N15" s="35"/>
      <c r="O15" s="12"/>
    </row>
    <row r="16" s="1" customFormat="1" ht="33" customHeight="1" spans="1:15">
      <c r="A16" s="36" t="s">
        <v>38</v>
      </c>
      <c r="B16" s="36"/>
      <c r="C16" s="36"/>
      <c r="D16" s="36"/>
      <c r="E16" s="36"/>
      <c r="F16" s="36"/>
      <c r="G16" s="36"/>
      <c r="H16" s="36"/>
      <c r="I16" s="36"/>
      <c r="J16" s="36"/>
      <c r="K16" s="61"/>
      <c r="L16" s="61"/>
      <c r="M16" s="62"/>
      <c r="N16" s="36"/>
      <c r="O16" s="12"/>
    </row>
    <row r="17" spans="1:14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61"/>
      <c r="L17" s="61"/>
      <c r="M17" s="62"/>
      <c r="N17" s="37"/>
    </row>
    <row r="18" ht="18.75" spans="1:15">
      <c r="A18" s="38" t="s">
        <v>39</v>
      </c>
      <c r="B18" s="38"/>
      <c r="D18" s="39"/>
      <c r="E18" s="39"/>
      <c r="F18" s="39"/>
      <c r="G18" s="39"/>
      <c r="H18" s="39"/>
      <c r="I18" s="39"/>
      <c r="J18" s="39"/>
      <c r="K18" s="63"/>
      <c r="L18" s="63"/>
      <c r="M18" s="44"/>
      <c r="N18" s="39"/>
      <c r="O18" s="39"/>
    </row>
    <row r="19" ht="18.75" spans="2:15">
      <c r="B19" s="39"/>
      <c r="C19" s="39"/>
      <c r="D19" s="39"/>
      <c r="E19" s="39"/>
      <c r="F19" s="39"/>
      <c r="G19" s="39"/>
      <c r="H19" s="39"/>
      <c r="I19" s="39"/>
      <c r="J19" s="39"/>
      <c r="K19" s="64"/>
      <c r="L19" s="64"/>
      <c r="M19" s="44"/>
      <c r="N19" s="39"/>
      <c r="O19" s="39"/>
    </row>
    <row r="20" ht="18.75" spans="1:15">
      <c r="A20" s="38" t="s">
        <v>40</v>
      </c>
      <c r="B20" s="38"/>
      <c r="C20" s="38"/>
      <c r="D20" s="38"/>
      <c r="E20" s="38"/>
      <c r="F20" s="38"/>
      <c r="H20" s="39"/>
      <c r="I20" s="39"/>
      <c r="J20" s="39"/>
      <c r="K20" s="63"/>
      <c r="L20" s="63"/>
      <c r="M20" s="44"/>
      <c r="O20" s="39"/>
    </row>
  </sheetData>
  <autoFilter ref="A7:N13">
    <extLst/>
  </autoFilter>
  <mergeCells count="12">
    <mergeCell ref="B2:O2"/>
    <mergeCell ref="K4:O4"/>
    <mergeCell ref="K5:O5"/>
    <mergeCell ref="A6:H6"/>
    <mergeCell ref="K6:O6"/>
    <mergeCell ref="B12:F12"/>
    <mergeCell ref="A13:O13"/>
    <mergeCell ref="A14:P14"/>
    <mergeCell ref="A15:N15"/>
    <mergeCell ref="A16:N16"/>
    <mergeCell ref="A18:B18"/>
    <mergeCell ref="A20:F20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1栋4套下浮 10%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g</cp:lastModifiedBy>
  <dcterms:created xsi:type="dcterms:W3CDTF">2023-07-07T03:55:00Z</dcterms:created>
  <dcterms:modified xsi:type="dcterms:W3CDTF">2023-07-26T03:38:19Z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