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Sheet1!$A$7:$O$35</definedName>
  </definedNames>
  <calcPr calcId="144525"/>
</workbook>
</file>

<file path=xl/sharedStrings.xml><?xml version="1.0" encoding="utf-8"?>
<sst xmlns="http://schemas.openxmlformats.org/spreadsheetml/2006/main" count="131" uniqueCount="50">
  <si>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</si>
  <si>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</si>
  <si>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</si>
  <si>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</si>
  <si>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</si>
  <si>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</si>
  <si>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销售价格备案编号：[2023] 005号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</si>
  <si>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</si>
  <si>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</si>
  <si>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</si>
  <si>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</si>
  <si>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</si>
  <si>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</si>
  <si>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</si>
  <si>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</si>
  <si>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</si>
  <si>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</si>
  <si>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</si>
  <si>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</si>
  <si>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</si>
  <si>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</si>
  <si>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</si>
  <si>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</si>
  <si>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1栋1单元</t>
  </si>
  <si>
    <t>26层</t>
  </si>
  <si>
    <t>三房两厅两卫</t>
  </si>
  <si>
    <t>未售</t>
  </si>
  <si>
    <t>毛坯</t>
  </si>
  <si>
    <t>2层</t>
  </si>
  <si>
    <t>1栋2单元</t>
  </si>
  <si>
    <t>14层</t>
  </si>
  <si>
    <t>三房两厅一卫</t>
  </si>
  <si>
    <t>22层</t>
  </si>
  <si>
    <t>17层</t>
  </si>
  <si>
    <t>19层</t>
  </si>
  <si>
    <t>23层</t>
  </si>
  <si>
    <t>6层</t>
  </si>
  <si>
    <t>18层</t>
  </si>
  <si>
    <t>24层</t>
  </si>
  <si>
    <t>25层</t>
  </si>
  <si>
    <t>9层</t>
  </si>
  <si>
    <t>16层</t>
  </si>
  <si>
    <t>本楼栋总面积/均价</t>
  </si>
  <si>
    <t>本栋待销售住宅共78套。本次办理销售住宅20套，销售住宅总建筑面积：2083.31㎡，套内面积：1698.36㎡，分摊面积：384.95㎡，销售均价：7025元/㎡（建筑面积）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</si>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</sst>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38" fontId="1" fillId="0" borderId="2" xfId="49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3" fontId="1" fillId="0" borderId="2" xfId="49" applyNumberFormat="1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O35"/>
  <sheetViews>
    <sheetView tabSelected="1" workbookViewId="0">
      <selection activeCell="R12" sqref="R12"/>
    </sheetView>
  </sheetViews>
  <sheetFormatPr defaultColWidth="8.8" defaultRowHeight="14.25"/>
  <cols>
    <col min="1" max="1" width="4.3" customWidth="1"/>
    <col min="2" max="2" width="9.875" customWidth="1"/>
    <col min="3" max="3" width="9.125" customWidth="1"/>
    <col min="4" max="4" width="6.04166666666667" customWidth="1"/>
    <col min="5" max="5" width="12.125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9.875" customWidth="1"/>
    <col min="13" max="13" width="11.4166666666667" customWidth="1"/>
    <col min="14" max="14" width="7.89166666666667" customWidth="1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1"/>
      <c r="J4" s="1"/>
      <c r="K4" s="10" t="s">
        <v>2</v>
      </c>
      <c r="L4" s="10" t="s">
        <v>3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K6" s="10" t="s">
        <v>7</v>
      </c>
      <c r="L6" s="31">
        <v>44946</v>
      </c>
      <c r="M6" s="10"/>
      <c r="N6" s="10"/>
      <c r="O6" s="10"/>
    </row>
    <row r="7" ht="70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1" customFormat="1" ht="20.1" customHeight="1" spans="1:15">
      <c r="A8" s="18">
        <f>ROW()-7</f>
        <v>1</v>
      </c>
      <c r="B8" s="18" t="s">
        <v>23</v>
      </c>
      <c r="C8" s="19">
        <v>2601</v>
      </c>
      <c r="D8" s="20" t="s">
        <v>24</v>
      </c>
      <c r="E8" s="18" t="s">
        <v>25</v>
      </c>
      <c r="F8" s="18">
        <v>3</v>
      </c>
      <c r="G8" s="21">
        <v>117.73</v>
      </c>
      <c r="H8" s="22">
        <f t="shared" ref="H8:H12" si="0">G8-I8</f>
        <v>21.71</v>
      </c>
      <c r="I8" s="21">
        <v>96.02</v>
      </c>
      <c r="J8" s="32">
        <f>L8/G8</f>
        <v>7538</v>
      </c>
      <c r="K8" s="33">
        <v>6784.2</v>
      </c>
      <c r="L8" s="34">
        <v>887448.74</v>
      </c>
      <c r="M8" s="35">
        <v>798703.866</v>
      </c>
      <c r="N8" s="18" t="s">
        <v>26</v>
      </c>
      <c r="O8" s="18" t="s">
        <v>27</v>
      </c>
    </row>
    <row r="9" s="1" customFormat="1" ht="20.1" customHeight="1" spans="1:15">
      <c r="A9" s="18">
        <f>ROW()-7</f>
        <v>2</v>
      </c>
      <c r="B9" s="18" t="s">
        <v>23</v>
      </c>
      <c r="C9" s="19">
        <v>202</v>
      </c>
      <c r="D9" s="20" t="s">
        <v>28</v>
      </c>
      <c r="E9" s="18" t="s">
        <v>25</v>
      </c>
      <c r="F9" s="18">
        <v>3</v>
      </c>
      <c r="G9" s="21">
        <v>120.42</v>
      </c>
      <c r="H9" s="22">
        <f t="shared" si="0"/>
        <v>22.2</v>
      </c>
      <c r="I9" s="21">
        <v>98.22</v>
      </c>
      <c r="J9" s="32">
        <f>L9/G9</f>
        <v>7381</v>
      </c>
      <c r="K9" s="33">
        <v>6642.9</v>
      </c>
      <c r="L9" s="36">
        <v>888820.02</v>
      </c>
      <c r="M9" s="35">
        <v>799938.018</v>
      </c>
      <c r="N9" s="18" t="s">
        <v>26</v>
      </c>
      <c r="O9" s="18" t="s">
        <v>27</v>
      </c>
    </row>
    <row r="10" s="1" customFormat="1" ht="20.1" customHeight="1" spans="1:15">
      <c r="A10" s="18">
        <f>ROW()-7</f>
        <v>3</v>
      </c>
      <c r="B10" s="18" t="s">
        <v>29</v>
      </c>
      <c r="C10" s="19">
        <v>2601</v>
      </c>
      <c r="D10" s="20" t="s">
        <v>24</v>
      </c>
      <c r="E10" s="18" t="s">
        <v>25</v>
      </c>
      <c r="F10" s="18">
        <v>3</v>
      </c>
      <c r="G10" s="21">
        <v>120.52</v>
      </c>
      <c r="H10" s="22">
        <f t="shared" si="0"/>
        <v>22.3</v>
      </c>
      <c r="I10" s="21">
        <v>98.22</v>
      </c>
      <c r="J10" s="32">
        <f>L10/G10</f>
        <v>7309</v>
      </c>
      <c r="K10" s="33">
        <v>6578.1</v>
      </c>
      <c r="L10" s="36">
        <v>880880.68</v>
      </c>
      <c r="M10" s="35">
        <v>792792.612</v>
      </c>
      <c r="N10" s="18" t="s">
        <v>26</v>
      </c>
      <c r="O10" s="18" t="s">
        <v>27</v>
      </c>
    </row>
    <row r="11" s="1" customFormat="1" ht="20.1" customHeight="1" spans="1:15">
      <c r="A11" s="18">
        <f>ROW()-7</f>
        <v>4</v>
      </c>
      <c r="B11" s="18" t="s">
        <v>23</v>
      </c>
      <c r="C11" s="19">
        <v>1404</v>
      </c>
      <c r="D11" s="20" t="s">
        <v>30</v>
      </c>
      <c r="E11" s="18" t="s">
        <v>31</v>
      </c>
      <c r="F11" s="18">
        <v>3</v>
      </c>
      <c r="G11" s="21">
        <v>101.22</v>
      </c>
      <c r="H11" s="22">
        <f t="shared" si="0"/>
        <v>18.66</v>
      </c>
      <c r="I11" s="21">
        <v>82.56</v>
      </c>
      <c r="J11" s="32">
        <f>L11/G11</f>
        <v>7452</v>
      </c>
      <c r="K11" s="33">
        <v>6706.8</v>
      </c>
      <c r="L11" s="36">
        <v>754291.44</v>
      </c>
      <c r="M11" s="35">
        <v>678862.296</v>
      </c>
      <c r="N11" s="18" t="s">
        <v>26</v>
      </c>
      <c r="O11" s="18" t="s">
        <v>27</v>
      </c>
    </row>
    <row r="12" s="1" customFormat="1" ht="20.1" customHeight="1" spans="1:15">
      <c r="A12" s="18">
        <f t="shared" ref="A12:A21" si="1">ROW()-7</f>
        <v>5</v>
      </c>
      <c r="B12" s="18" t="s">
        <v>23</v>
      </c>
      <c r="C12" s="19">
        <v>2204</v>
      </c>
      <c r="D12" s="20" t="s">
        <v>32</v>
      </c>
      <c r="E12" s="18" t="s">
        <v>31</v>
      </c>
      <c r="F12" s="18">
        <v>3</v>
      </c>
      <c r="G12" s="21">
        <v>101.22</v>
      </c>
      <c r="H12" s="22">
        <f t="shared" si="0"/>
        <v>18.66</v>
      </c>
      <c r="I12" s="21">
        <v>82.56</v>
      </c>
      <c r="J12" s="32">
        <f>L12/G12</f>
        <v>8259.99802410591</v>
      </c>
      <c r="K12" s="33">
        <v>7433.99822169532</v>
      </c>
      <c r="L12" s="37">
        <v>836077</v>
      </c>
      <c r="M12" s="35">
        <v>752469.3</v>
      </c>
      <c r="N12" s="18" t="s">
        <v>26</v>
      </c>
      <c r="O12" s="18" t="s">
        <v>27</v>
      </c>
    </row>
    <row r="13" s="1" customFormat="1" ht="20.1" customHeight="1" spans="1:15">
      <c r="A13" s="18">
        <f t="shared" si="1"/>
        <v>6</v>
      </c>
      <c r="B13" s="18" t="s">
        <v>23</v>
      </c>
      <c r="C13" s="19">
        <v>1705</v>
      </c>
      <c r="D13" s="20" t="s">
        <v>33</v>
      </c>
      <c r="E13" s="18" t="s">
        <v>31</v>
      </c>
      <c r="F13" s="18">
        <v>3</v>
      </c>
      <c r="G13" s="21">
        <v>101.64</v>
      </c>
      <c r="H13" s="22">
        <f t="shared" ref="H13:H27" si="2">G13-I13</f>
        <v>18.74</v>
      </c>
      <c r="I13" s="21">
        <v>82.9</v>
      </c>
      <c r="J13" s="32">
        <f t="shared" ref="J13:J28" si="3">L13/G13</f>
        <v>7590.00393545848</v>
      </c>
      <c r="K13" s="33">
        <v>6831.00354191263</v>
      </c>
      <c r="L13" s="36">
        <v>771448</v>
      </c>
      <c r="M13" s="35">
        <v>694303.2</v>
      </c>
      <c r="N13" s="18" t="s">
        <v>26</v>
      </c>
      <c r="O13" s="18" t="s">
        <v>27</v>
      </c>
    </row>
    <row r="14" s="1" customFormat="1" ht="20.1" customHeight="1" spans="1:15">
      <c r="A14" s="18">
        <f t="shared" si="1"/>
        <v>7</v>
      </c>
      <c r="B14" s="18" t="s">
        <v>23</v>
      </c>
      <c r="C14" s="19">
        <v>1905</v>
      </c>
      <c r="D14" s="20" t="s">
        <v>34</v>
      </c>
      <c r="E14" s="18" t="s">
        <v>31</v>
      </c>
      <c r="F14" s="18">
        <v>3</v>
      </c>
      <c r="G14" s="21">
        <v>101.64</v>
      </c>
      <c r="H14" s="22">
        <f t="shared" si="2"/>
        <v>18.74</v>
      </c>
      <c r="I14" s="21">
        <v>82.9</v>
      </c>
      <c r="J14" s="32">
        <f t="shared" si="3"/>
        <v>7615.00393545848</v>
      </c>
      <c r="K14" s="33">
        <v>6853.50354191263</v>
      </c>
      <c r="L14" s="36">
        <v>773989</v>
      </c>
      <c r="M14" s="35">
        <v>696590.1</v>
      </c>
      <c r="N14" s="18" t="s">
        <v>26</v>
      </c>
      <c r="O14" s="18" t="s">
        <v>27</v>
      </c>
    </row>
    <row r="15" s="1" customFormat="1" ht="20.1" customHeight="1" spans="1:15">
      <c r="A15" s="18">
        <f t="shared" si="1"/>
        <v>8</v>
      </c>
      <c r="B15" s="18" t="s">
        <v>23</v>
      </c>
      <c r="C15" s="19">
        <v>2305</v>
      </c>
      <c r="D15" s="20" t="s">
        <v>35</v>
      </c>
      <c r="E15" s="18" t="s">
        <v>31</v>
      </c>
      <c r="F15" s="18">
        <v>3</v>
      </c>
      <c r="G15" s="21">
        <v>101.64</v>
      </c>
      <c r="H15" s="22">
        <f t="shared" si="2"/>
        <v>18.74</v>
      </c>
      <c r="I15" s="21">
        <v>82.9</v>
      </c>
      <c r="J15" s="32">
        <f t="shared" si="3"/>
        <v>7615.00393545848</v>
      </c>
      <c r="K15" s="33">
        <v>6853.50354191263</v>
      </c>
      <c r="L15" s="36">
        <v>773989</v>
      </c>
      <c r="M15" s="35">
        <v>696590.1</v>
      </c>
      <c r="N15" s="18" t="s">
        <v>26</v>
      </c>
      <c r="O15" s="18" t="s">
        <v>27</v>
      </c>
    </row>
    <row r="16" s="1" customFormat="1" ht="20.1" customHeight="1" spans="1:15">
      <c r="A16" s="18">
        <f t="shared" si="1"/>
        <v>9</v>
      </c>
      <c r="B16" s="18" t="s">
        <v>29</v>
      </c>
      <c r="C16" s="19">
        <v>604</v>
      </c>
      <c r="D16" s="20" t="s">
        <v>36</v>
      </c>
      <c r="E16" s="18" t="s">
        <v>31</v>
      </c>
      <c r="F16" s="18">
        <v>3</v>
      </c>
      <c r="G16" s="21">
        <v>101.72</v>
      </c>
      <c r="H16" s="22">
        <f t="shared" si="2"/>
        <v>18.82</v>
      </c>
      <c r="I16" s="21">
        <v>82.9</v>
      </c>
      <c r="J16" s="32">
        <f t="shared" si="3"/>
        <v>7436.00078647267</v>
      </c>
      <c r="K16" s="33">
        <v>6692.4007078254</v>
      </c>
      <c r="L16" s="36">
        <v>756390</v>
      </c>
      <c r="M16" s="35">
        <v>680751</v>
      </c>
      <c r="N16" s="18" t="s">
        <v>26</v>
      </c>
      <c r="O16" s="18" t="s">
        <v>27</v>
      </c>
    </row>
    <row r="17" s="1" customFormat="1" ht="20.1" customHeight="1" spans="1:15">
      <c r="A17" s="18">
        <f t="shared" si="1"/>
        <v>10</v>
      </c>
      <c r="B17" s="18" t="s">
        <v>29</v>
      </c>
      <c r="C17" s="19">
        <v>1804</v>
      </c>
      <c r="D17" s="20" t="s">
        <v>37</v>
      </c>
      <c r="E17" s="18" t="s">
        <v>31</v>
      </c>
      <c r="F17" s="18">
        <v>3</v>
      </c>
      <c r="G17" s="21">
        <v>101.72</v>
      </c>
      <c r="H17" s="22">
        <f t="shared" si="2"/>
        <v>18.82</v>
      </c>
      <c r="I17" s="21">
        <v>82.9</v>
      </c>
      <c r="J17" s="32">
        <f t="shared" si="3"/>
        <v>7431.99960676366</v>
      </c>
      <c r="K17" s="33">
        <v>6688.79964608729</v>
      </c>
      <c r="L17" s="36">
        <v>755983</v>
      </c>
      <c r="M17" s="35">
        <v>680384.7</v>
      </c>
      <c r="N17" s="18" t="s">
        <v>26</v>
      </c>
      <c r="O17" s="18" t="s">
        <v>27</v>
      </c>
    </row>
    <row r="18" s="1" customFormat="1" ht="20.1" customHeight="1" spans="1:15">
      <c r="A18" s="18">
        <f t="shared" si="1"/>
        <v>11</v>
      </c>
      <c r="B18" s="18" t="s">
        <v>29</v>
      </c>
      <c r="C18" s="19">
        <v>2404</v>
      </c>
      <c r="D18" s="20" t="s">
        <v>38</v>
      </c>
      <c r="E18" s="18" t="s">
        <v>31</v>
      </c>
      <c r="F18" s="18">
        <v>3</v>
      </c>
      <c r="G18" s="21">
        <v>101.72</v>
      </c>
      <c r="H18" s="22">
        <f t="shared" si="2"/>
        <v>18.82</v>
      </c>
      <c r="I18" s="21">
        <v>82.9</v>
      </c>
      <c r="J18" s="32">
        <f t="shared" si="3"/>
        <v>7498.00432559969</v>
      </c>
      <c r="K18" s="33">
        <v>6748.20389303972</v>
      </c>
      <c r="L18" s="36">
        <v>762697</v>
      </c>
      <c r="M18" s="35">
        <v>686427.3</v>
      </c>
      <c r="N18" s="18" t="s">
        <v>26</v>
      </c>
      <c r="O18" s="18" t="s">
        <v>27</v>
      </c>
    </row>
    <row r="19" s="1" customFormat="1" ht="20.1" customHeight="1" spans="1:15">
      <c r="A19" s="18">
        <f t="shared" si="1"/>
        <v>12</v>
      </c>
      <c r="B19" s="18" t="s">
        <v>29</v>
      </c>
      <c r="C19" s="19">
        <v>2504</v>
      </c>
      <c r="D19" s="20" t="s">
        <v>39</v>
      </c>
      <c r="E19" s="18" t="s">
        <v>31</v>
      </c>
      <c r="F19" s="18">
        <v>3</v>
      </c>
      <c r="G19" s="21">
        <v>101.72</v>
      </c>
      <c r="H19" s="22">
        <f t="shared" si="2"/>
        <v>18.82</v>
      </c>
      <c r="I19" s="21">
        <v>82.9</v>
      </c>
      <c r="J19" s="32">
        <f t="shared" si="3"/>
        <v>8323.99724734565</v>
      </c>
      <c r="K19" s="33">
        <v>7241.87760519072</v>
      </c>
      <c r="L19" s="36">
        <v>846717</v>
      </c>
      <c r="M19" s="35">
        <v>736643.79</v>
      </c>
      <c r="N19" s="18" t="s">
        <v>26</v>
      </c>
      <c r="O19" s="18" t="s">
        <v>27</v>
      </c>
    </row>
    <row r="20" s="1" customFormat="1" ht="20.1" customHeight="1" spans="1:15">
      <c r="A20" s="18">
        <f t="shared" si="1"/>
        <v>13</v>
      </c>
      <c r="B20" s="18" t="s">
        <v>29</v>
      </c>
      <c r="C20" s="19">
        <v>605</v>
      </c>
      <c r="D20" s="20" t="s">
        <v>36</v>
      </c>
      <c r="E20" s="18" t="s">
        <v>31</v>
      </c>
      <c r="F20" s="18">
        <v>3</v>
      </c>
      <c r="G20" s="21">
        <v>101.3</v>
      </c>
      <c r="H20" s="22">
        <f t="shared" si="2"/>
        <v>18.74</v>
      </c>
      <c r="I20" s="21">
        <v>82.56</v>
      </c>
      <c r="J20" s="32">
        <f t="shared" si="3"/>
        <v>8040</v>
      </c>
      <c r="K20" s="33">
        <v>7236</v>
      </c>
      <c r="L20" s="36">
        <v>814452</v>
      </c>
      <c r="M20" s="35">
        <v>733006.8</v>
      </c>
      <c r="N20" s="18" t="s">
        <v>26</v>
      </c>
      <c r="O20" s="18" t="s">
        <v>27</v>
      </c>
    </row>
    <row r="21" s="1" customFormat="1" ht="20.1" customHeight="1" spans="1:15">
      <c r="A21" s="18">
        <f t="shared" si="1"/>
        <v>14</v>
      </c>
      <c r="B21" s="18" t="s">
        <v>29</v>
      </c>
      <c r="C21" s="19">
        <v>905</v>
      </c>
      <c r="D21" s="20" t="s">
        <v>40</v>
      </c>
      <c r="E21" s="18" t="s">
        <v>31</v>
      </c>
      <c r="F21" s="18">
        <v>3</v>
      </c>
      <c r="G21" s="21">
        <v>101.3</v>
      </c>
      <c r="H21" s="22">
        <f t="shared" si="2"/>
        <v>18.74</v>
      </c>
      <c r="I21" s="21">
        <v>82.56</v>
      </c>
      <c r="J21" s="32">
        <f t="shared" si="3"/>
        <v>8095.00493583416</v>
      </c>
      <c r="K21" s="33">
        <v>7285.50444225074</v>
      </c>
      <c r="L21" s="36">
        <v>820024</v>
      </c>
      <c r="M21" s="35">
        <v>738021.6</v>
      </c>
      <c r="N21" s="18" t="s">
        <v>26</v>
      </c>
      <c r="O21" s="18" t="s">
        <v>27</v>
      </c>
    </row>
    <row r="22" s="1" customFormat="1" ht="20.1" customHeight="1" spans="1:15">
      <c r="A22" s="18">
        <f t="shared" ref="A22:A27" si="4">ROW()-7</f>
        <v>15</v>
      </c>
      <c r="B22" s="18" t="s">
        <v>29</v>
      </c>
      <c r="C22" s="19">
        <v>1605</v>
      </c>
      <c r="D22" s="20" t="s">
        <v>41</v>
      </c>
      <c r="E22" s="18" t="s">
        <v>31</v>
      </c>
      <c r="F22" s="18">
        <v>3</v>
      </c>
      <c r="G22" s="21">
        <v>101.3</v>
      </c>
      <c r="H22" s="22">
        <f t="shared" si="2"/>
        <v>18.74</v>
      </c>
      <c r="I22" s="21">
        <v>82.56</v>
      </c>
      <c r="J22" s="32">
        <f t="shared" si="3"/>
        <v>8170.99703849951</v>
      </c>
      <c r="K22" s="33">
        <v>7353.89733464956</v>
      </c>
      <c r="L22" s="36">
        <v>827722</v>
      </c>
      <c r="M22" s="35">
        <v>744949.8</v>
      </c>
      <c r="N22" s="18" t="s">
        <v>26</v>
      </c>
      <c r="O22" s="18" t="s">
        <v>27</v>
      </c>
    </row>
    <row r="23" s="1" customFormat="1" ht="20.1" customHeight="1" spans="1:15">
      <c r="A23" s="18">
        <f t="shared" si="4"/>
        <v>16</v>
      </c>
      <c r="B23" s="18" t="s">
        <v>29</v>
      </c>
      <c r="C23" s="19">
        <v>1805</v>
      </c>
      <c r="D23" s="20" t="s">
        <v>37</v>
      </c>
      <c r="E23" s="18" t="s">
        <v>31</v>
      </c>
      <c r="F23" s="18">
        <v>3</v>
      </c>
      <c r="G23" s="21">
        <v>101.3</v>
      </c>
      <c r="H23" s="22">
        <f t="shared" si="2"/>
        <v>18.74</v>
      </c>
      <c r="I23" s="21">
        <v>82.56</v>
      </c>
      <c r="J23" s="32">
        <f t="shared" si="3"/>
        <v>8030</v>
      </c>
      <c r="K23" s="33">
        <v>7227</v>
      </c>
      <c r="L23" s="36">
        <v>813439</v>
      </c>
      <c r="M23" s="35">
        <v>732095.1</v>
      </c>
      <c r="N23" s="18" t="s">
        <v>26</v>
      </c>
      <c r="O23" s="18" t="s">
        <v>27</v>
      </c>
    </row>
    <row r="24" s="1" customFormat="1" ht="20.1" customHeight="1" spans="1:15">
      <c r="A24" s="18">
        <f t="shared" si="4"/>
        <v>17</v>
      </c>
      <c r="B24" s="18" t="s">
        <v>29</v>
      </c>
      <c r="C24" s="19">
        <v>1905</v>
      </c>
      <c r="D24" s="20" t="s">
        <v>34</v>
      </c>
      <c r="E24" s="18" t="s">
        <v>31</v>
      </c>
      <c r="F24" s="18">
        <v>3</v>
      </c>
      <c r="G24" s="21">
        <v>101.3</v>
      </c>
      <c r="H24" s="22">
        <f t="shared" si="2"/>
        <v>18.74</v>
      </c>
      <c r="I24" s="21">
        <v>82.56</v>
      </c>
      <c r="J24" s="32">
        <f t="shared" si="3"/>
        <v>8220</v>
      </c>
      <c r="K24" s="33">
        <v>7398</v>
      </c>
      <c r="L24" s="36">
        <v>832686</v>
      </c>
      <c r="M24" s="35">
        <v>749417.4</v>
      </c>
      <c r="N24" s="18" t="s">
        <v>26</v>
      </c>
      <c r="O24" s="18" t="s">
        <v>27</v>
      </c>
    </row>
    <row r="25" s="1" customFormat="1" ht="20.1" customHeight="1" spans="1:15">
      <c r="A25" s="18">
        <f t="shared" si="4"/>
        <v>18</v>
      </c>
      <c r="B25" s="18" t="s">
        <v>29</v>
      </c>
      <c r="C25" s="19">
        <v>2305</v>
      </c>
      <c r="D25" s="20" t="s">
        <v>35</v>
      </c>
      <c r="E25" s="18" t="s">
        <v>31</v>
      </c>
      <c r="F25" s="18">
        <v>3</v>
      </c>
      <c r="G25" s="21">
        <v>101.3</v>
      </c>
      <c r="H25" s="22">
        <f t="shared" si="2"/>
        <v>18.74</v>
      </c>
      <c r="I25" s="21">
        <v>82.56</v>
      </c>
      <c r="J25" s="32">
        <f t="shared" si="3"/>
        <v>8220</v>
      </c>
      <c r="K25" s="33">
        <v>7398</v>
      </c>
      <c r="L25" s="36">
        <v>832686</v>
      </c>
      <c r="M25" s="35">
        <v>749417.4</v>
      </c>
      <c r="N25" s="18" t="s">
        <v>26</v>
      </c>
      <c r="O25" s="18" t="s">
        <v>27</v>
      </c>
    </row>
    <row r="26" s="1" customFormat="1" ht="20.1" customHeight="1" spans="1:15">
      <c r="A26" s="18">
        <f t="shared" si="4"/>
        <v>19</v>
      </c>
      <c r="B26" s="18" t="s">
        <v>29</v>
      </c>
      <c r="C26" s="19">
        <v>2405</v>
      </c>
      <c r="D26" s="20" t="s">
        <v>38</v>
      </c>
      <c r="E26" s="18" t="s">
        <v>31</v>
      </c>
      <c r="F26" s="18">
        <v>3</v>
      </c>
      <c r="G26" s="21">
        <v>101.3</v>
      </c>
      <c r="H26" s="22">
        <f t="shared" si="2"/>
        <v>18.74</v>
      </c>
      <c r="I26" s="21">
        <v>82.56</v>
      </c>
      <c r="J26" s="32">
        <f t="shared" si="3"/>
        <v>8110</v>
      </c>
      <c r="K26" s="33">
        <v>7299</v>
      </c>
      <c r="L26" s="36">
        <v>821543</v>
      </c>
      <c r="M26" s="35">
        <v>739388.7</v>
      </c>
      <c r="N26" s="18" t="s">
        <v>26</v>
      </c>
      <c r="O26" s="18" t="s">
        <v>27</v>
      </c>
    </row>
    <row r="27" s="1" customFormat="1" ht="20.1" customHeight="1" spans="1:15">
      <c r="A27" s="18">
        <f t="shared" si="4"/>
        <v>20</v>
      </c>
      <c r="B27" s="18" t="s">
        <v>29</v>
      </c>
      <c r="C27" s="19">
        <v>2505</v>
      </c>
      <c r="D27" s="20" t="s">
        <v>39</v>
      </c>
      <c r="E27" s="18" t="s">
        <v>31</v>
      </c>
      <c r="F27" s="18">
        <v>3</v>
      </c>
      <c r="G27" s="21">
        <v>101.3</v>
      </c>
      <c r="H27" s="22">
        <f t="shared" si="2"/>
        <v>18.74</v>
      </c>
      <c r="I27" s="21">
        <v>82.56</v>
      </c>
      <c r="J27" s="32">
        <f t="shared" si="3"/>
        <v>8060</v>
      </c>
      <c r="K27" s="33">
        <v>7254</v>
      </c>
      <c r="L27" s="36">
        <v>816478</v>
      </c>
      <c r="M27" s="35">
        <v>734830.2</v>
      </c>
      <c r="N27" s="18" t="s">
        <v>26</v>
      </c>
      <c r="O27" s="18" t="s">
        <v>27</v>
      </c>
    </row>
    <row r="28" ht="34" customHeight="1" spans="1:15">
      <c r="A28" s="23" t="s">
        <v>42</v>
      </c>
      <c r="B28" s="24"/>
      <c r="C28" s="24"/>
      <c r="D28" s="24"/>
      <c r="E28" s="17"/>
      <c r="F28" s="24"/>
      <c r="G28" s="25">
        <f>SUM(G8:G27)</f>
        <v>2083.31</v>
      </c>
      <c r="H28" s="18">
        <f>SUM(H8:H27)</f>
        <v>384.95</v>
      </c>
      <c r="I28" s="25">
        <f>SUM(I8:I27)</f>
        <v>1698.36</v>
      </c>
      <c r="J28" s="34">
        <v>7820</v>
      </c>
      <c r="K28" s="21">
        <v>7025</v>
      </c>
      <c r="L28" s="38">
        <f>SUM(L8:L27)</f>
        <v>16267760.88</v>
      </c>
      <c r="M28" s="39">
        <f>SUM(M8:M27)</f>
        <v>14615583.282</v>
      </c>
      <c r="N28" s="18"/>
      <c r="O28" s="18"/>
    </row>
    <row r="29" s="2" customFormat="1" ht="39" customHeight="1" spans="1:15">
      <c r="A29" s="26" t="s">
        <v>43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ht="32" customHeight="1" spans="1:15">
      <c r="A30" s="27" t="s">
        <v>44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ht="23" customHeight="1" spans="1:14">
      <c r="A31" s="28" t="s">
        <v>45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ht="18.75" spans="1:15">
      <c r="A33" s="29" t="s">
        <v>46</v>
      </c>
      <c r="B33" s="29"/>
      <c r="C33" s="30"/>
      <c r="D33" s="6"/>
      <c r="E33" s="7"/>
      <c r="F33" s="6"/>
      <c r="G33" s="12"/>
      <c r="H33" s="12"/>
      <c r="I33" s="12"/>
      <c r="J33" s="12"/>
      <c r="K33" s="12"/>
      <c r="L33" s="40" t="s">
        <v>47</v>
      </c>
      <c r="M33" s="41"/>
      <c r="N33" s="12"/>
      <c r="O33" s="12"/>
    </row>
    <row r="34" ht="18.75" spans="1:15">
      <c r="A34" s="30"/>
      <c r="B34" s="6"/>
      <c r="C34" s="6"/>
      <c r="D34" s="6"/>
      <c r="E34" s="7"/>
      <c r="F34" s="6"/>
      <c r="G34" s="12"/>
      <c r="H34" s="12"/>
      <c r="I34" s="12"/>
      <c r="J34" s="12"/>
      <c r="K34" s="12"/>
      <c r="L34" s="30"/>
      <c r="M34" s="12"/>
      <c r="N34" s="12"/>
      <c r="O34" s="12"/>
    </row>
    <row r="35" ht="18.75" spans="1:15">
      <c r="A35" s="29" t="s">
        <v>48</v>
      </c>
      <c r="B35" s="29"/>
      <c r="C35" s="29"/>
      <c r="D35" s="29"/>
      <c r="E35" s="28"/>
      <c r="F35" s="29"/>
      <c r="H35" s="12"/>
      <c r="I35" s="12"/>
      <c r="J35" s="12"/>
      <c r="K35" s="12"/>
      <c r="L35" s="6" t="s">
        <v>49</v>
      </c>
      <c r="M35" s="42"/>
      <c r="O35" s="12"/>
    </row>
  </sheetData>
  <autoFilter ref="A7:O35">
    <extLst/>
  </autoFilter>
  <mergeCells count="11">
    <mergeCell ref="B2:O2"/>
    <mergeCell ref="L4:O4"/>
    <mergeCell ref="L5:O5"/>
    <mergeCell ref="A6:H6"/>
    <mergeCell ref="L6:O6"/>
    <mergeCell ref="A28:F28"/>
    <mergeCell ref="A29:O29"/>
    <mergeCell ref="A30:O30"/>
    <mergeCell ref="A31:N31"/>
    <mergeCell ref="A33:B33"/>
    <mergeCell ref="A35:F35"/>
  </mergeCells>
  <conditionalFormatting sqref="N12">
    <cfRule type="cellIs" dxfId="0" priority="1" operator="equal">
      <formula>"已售"</formula>
    </cfRule>
  </conditionalFormatting>
  <conditionalFormatting sqref="N8:N11 N13:N27">
    <cfRule type="cellIs" dxfId="0" priority="2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5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2023-01-29T09:02:00Z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81A88452D77443D6A5B6A4A553274F38</vt:lpwstr>
  </property>
</Properties>
</file>